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MBecker\OneDrive - United States Coast Guard\CTOS\FAC-2\"/>
    </mc:Choice>
  </mc:AlternateContent>
  <bookViews>
    <workbookView xWindow="0" yWindow="4830" windowWidth="13725" windowHeight="10995" firstSheet="1" activeTab="4"/>
  </bookViews>
  <sheets>
    <sheet name="Oily Waste Instructions" sheetId="2" r:id="rId1"/>
    <sheet name="Oily Waste Worksheet" sheetId="4" r:id="rId2"/>
    <sheet name="NLS Instructions" sheetId="1" r:id="rId3"/>
    <sheet name="NLS Worksheet " sheetId="3" r:id="rId4"/>
    <sheet name="Notes (DO NOT USE)" sheetId="7" r:id="rId5"/>
  </sheets>
  <definedNames>
    <definedName name="_xlnm.Print_Area" localSheetId="0">'Oily Waste Instructions'!$A$1:$N$80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2" i="4" l="1"/>
  <c r="K34" i="4" l="1"/>
  <c r="K111" i="4" l="1"/>
  <c r="K86" i="4"/>
  <c r="K29" i="4" l="1"/>
  <c r="K165" i="4" l="1"/>
  <c r="K162" i="4"/>
  <c r="K160" i="4"/>
  <c r="K158" i="4"/>
  <c r="K136" i="3"/>
  <c r="K167" i="4" l="1"/>
  <c r="K98" i="3"/>
  <c r="K108" i="3" l="1"/>
  <c r="K110" i="3" s="1"/>
  <c r="K117" i="3"/>
  <c r="K106" i="3"/>
  <c r="K49" i="3"/>
  <c r="K56" i="3" s="1"/>
  <c r="K29" i="3"/>
  <c r="K35" i="3" s="1"/>
  <c r="K119" i="3" l="1"/>
  <c r="K121" i="3" s="1"/>
  <c r="K124" i="3" s="1"/>
  <c r="K112" i="3"/>
  <c r="K114" i="3" s="1"/>
  <c r="K101" i="3"/>
  <c r="K99" i="4"/>
  <c r="K184" i="4" s="1"/>
  <c r="K143" i="4" l="1"/>
  <c r="K145" i="4" s="1"/>
  <c r="K130" i="4"/>
  <c r="K134" i="4"/>
  <c r="K126" i="4"/>
  <c r="K101" i="4"/>
  <c r="K177" i="4" s="1"/>
  <c r="K179" i="4" s="1"/>
  <c r="K58" i="4"/>
  <c r="K51" i="4"/>
  <c r="K49" i="4"/>
  <c r="K56" i="4" s="1"/>
  <c r="K36" i="4"/>
  <c r="K27" i="4"/>
  <c r="K170" i="4" l="1"/>
  <c r="K103" i="4"/>
  <c r="K137" i="4"/>
  <c r="K186" i="4"/>
  <c r="K147" i="4"/>
  <c r="K150" i="4" s="1"/>
  <c r="K189" i="4" l="1"/>
  <c r="K192" i="4" s="1"/>
  <c r="K172" i="4"/>
</calcChain>
</file>

<file path=xl/comments1.xml><?xml version="1.0" encoding="utf-8"?>
<comments xmlns="http://schemas.openxmlformats.org/spreadsheetml/2006/main">
  <authors>
    <author>Looney, Samud I LCDR</author>
  </authors>
  <commentList>
    <comment ref="K99" authorId="0" shapeId="0">
      <text>
        <r>
          <rPr>
            <b/>
            <sz val="9"/>
            <color indexed="81"/>
            <rFont val="Tahoma"/>
            <family val="2"/>
          </rPr>
          <t>Looney, Samud I LCDR:</t>
        </r>
        <r>
          <rPr>
            <sz val="9"/>
            <color indexed="81"/>
            <rFont val="Tahoma"/>
            <family val="2"/>
          </rPr>
          <t xml:space="preserve">
10 or (T x 2)
whichever is greater</t>
        </r>
      </text>
    </comment>
    <comment ref="K130" authorId="0" shapeId="0">
      <text>
        <r>
          <rPr>
            <b/>
            <sz val="9"/>
            <color indexed="81"/>
            <rFont val="Tahoma"/>
            <family val="2"/>
          </rPr>
          <t>Looney, Samud I LCDR:</t>
        </r>
        <r>
          <rPr>
            <sz val="9"/>
            <color indexed="81"/>
            <rFont val="Tahoma"/>
            <family val="2"/>
          </rPr>
          <t xml:space="preserve">
10 or (AB x 2)
whichever is greater</t>
        </r>
      </text>
    </comment>
    <comment ref="K145" authorId="0" shapeId="0">
      <text>
        <r>
          <rPr>
            <b/>
            <sz val="9"/>
            <color indexed="81"/>
            <rFont val="Tahoma"/>
            <family val="2"/>
          </rPr>
          <t>Looney, Samud I LCDR:</t>
        </r>
        <r>
          <rPr>
            <sz val="9"/>
            <color indexed="81"/>
            <rFont val="Tahoma"/>
            <family val="2"/>
          </rPr>
          <t xml:space="preserve">
AN or 10
whichever is greater</t>
        </r>
      </text>
    </comment>
    <comment ref="K147" authorId="0" shapeId="0">
      <text>
        <r>
          <rPr>
            <b/>
            <sz val="9"/>
            <color indexed="81"/>
            <rFont val="Tahoma"/>
            <family val="2"/>
          </rPr>
          <t>Looney, Samud I LCDR:</t>
        </r>
        <r>
          <rPr>
            <sz val="9"/>
            <color indexed="81"/>
            <rFont val="Tahoma"/>
            <family val="2"/>
          </rPr>
          <t xml:space="preserve">
(AN x 2) or 10
whichever is greater</t>
        </r>
      </text>
    </comment>
  </commentList>
</comments>
</file>

<file path=xl/sharedStrings.xml><?xml version="1.0" encoding="utf-8"?>
<sst xmlns="http://schemas.openxmlformats.org/spreadsheetml/2006/main" count="351" uniqueCount="276">
  <si>
    <t>Name of Terminal/Port</t>
  </si>
  <si>
    <t>Address</t>
  </si>
  <si>
    <t>WORKSHEET FOR A RECEPTION FACILITY CERTIFICATE OF ADEQUACY FOR
OILY WASTES</t>
  </si>
  <si>
    <t>WORKSHEET FOR A RECEPTION FACILITY CERTIFICATE OF ADEQUACY FOR OILY WASTES</t>
  </si>
  <si>
    <t>The following instructions for individual line items are provided to assist in completing the worksheet for a
Certificate of Adequacy (COA) Application Form 5401A. If you have any questions or need assistance in
completing the worksheet, please contact the U.S. Coast Guard Captain of the Port (COTP) for your area. A list
of definitions, which you may find helpful in completing the worksheet are contained in 33 Code of Federal
Regulations Part 158 (33 CFR 158.120).</t>
  </si>
  <si>
    <t>Reception Facility Section:</t>
  </si>
  <si>
    <t>This section consisting of line items "A" through "R2" is for calculating the estimated capacity of the proposed
reception facilities. Those values which require calculation are entered in boxes with the applicable formula printed below.</t>
  </si>
  <si>
    <t>"A" and “B”</t>
  </si>
  <si>
    <t>Enter values based upon receiving oily ballast or oily residues and mixtures through a single
connection. This is necessary since ships are not required to discharge waste through multiple connections. If more than one mobile reception facility is used, enter the transfer rate of the slowest mobile reception facility. Discharge rates may be based on discharging through more than one connection, if all of the vessels and reception facilities have this ability.</t>
  </si>
  <si>
    <t>"D" to “R2”</t>
  </si>
  <si>
    <t>Enter data for the types (fixed, tank truck, barge, other) of reception facilities to receive oily
waste as appropriate. The types completed should correspond to the entry in item 2.A. of COA Form 5401A. Enter estimates of time requirements to the nearest tenth of an hour, e.g. 3.1 hours.</t>
  </si>
  <si>
    <t>"D"</t>
  </si>
  <si>
    <t>Enter the daily amount of waste that can be removed from the storage tanks by processing or by transfer to a processing or disposal facility.</t>
  </si>
  <si>
    <t>"E"</t>
  </si>
  <si>
    <t>If more than one mobile tank truck reception facility is used, enter the number of tank trucks
available.</t>
  </si>
  <si>
    <t>"L"</t>
  </si>
  <si>
    <t>If more than one mobile barge reception facility is used, enter the number of barges available.</t>
  </si>
  <si>
    <t>"R1" to “R2”</t>
  </si>
  <si>
    <t>If the reception facility used is not described above, describe the reception facility and show the calculations for daily capacity and transfer time requirements (attach additional sheets if necessary).</t>
  </si>
  <si>
    <t>Vessel Oily Waste Section:</t>
  </si>
  <si>
    <t>This section consisting of line items "S" through "AX" is for calculating the estimated capacity of the terminal
or port in accordance with the regulations in 33 CFR 158. It is divided into four parts, (I) through (IV). Part (I)
is for terminals loading crude oil ;Part (II) is for terminals loading oil (other than crude oil) in capacities of 1000 metric tons or more per day; Part (III) is for other terminals loading oceangoing ships; and Part (IV) is for ship repair yards.</t>
  </si>
  <si>
    <t>Applicants applying as terminals should complete the parts that describe their operation. It may be necessary to
complete more than one part. For example a terminal servicing both crude carriers and product carriers would complete Part (I) and either Part (II) or (III) depending upon the volume of product transferred per day. Ports
which have more than one terminal in each category are to enter consolidated information for each part. For
example if a port has three terminals loading crude oil, the number of oceangoing crude tankers visiting the port
per year reported in section "S" would be equal to the sum of the crude tankers visiting each of the terminals.
The procedures for calculating the estimated reception facility capacities are based upon the specific values and
requirements in 33 CFR 158. Applicable conversion factors are as follows:</t>
  </si>
  <si>
    <t>1 metric ton equals 264 gallons
1 metric ton equals 8 barrels
1 metric ton equals 1 DWT (deadweight ton) = 1.1 short tons = 2200 pounds</t>
  </si>
  <si>
    <t>For lines "U" and "AC" do not include crude tankers equipped with dedicated clean ballast or segregated ballast
tanks or non-self-propelled tank barges that do not ballast or wash cargo tanks while proceeding en route. Base
values for the average number of ships visiting the terminal on a typical continuous 12-month period. Data
should be available to support entries.</t>
  </si>
  <si>
    <t>Adequacy Criteria Section:</t>
  </si>
  <si>
    <t>This section consisting of line items "AY" through "BH" compares the capacities, transfer rates and ability to
provide timely reception facility service to the regulatory requirements.</t>
  </si>
  <si>
    <t>The COA cannot be issued unless the following conditions are met for terminals and ports other than ship repair
yards.</t>
  </si>
  <si>
    <t>"AZ" is less than "AY;
"BB" is less than 10 hours;
"BF" is less than 4 hours;
"BG" is N/A; and
"BH" is YES.</t>
  </si>
  <si>
    <t>For ship repair yards the COA cannot be issued unless the following conditions are met:</t>
  </si>
  <si>
    <t>"AZ" is less than "AY"; and
"BG" is YES.</t>
  </si>
  <si>
    <t>NOTE: Sections "BB", "BF", and "BH" are not applicable to ship repair yards.</t>
  </si>
  <si>
    <t>Worksheet Instructions:</t>
  </si>
  <si>
    <t>RECEPTION FACILITY SECTION:</t>
  </si>
  <si>
    <t>(enter this value on line 3.E. of COA Form 5401A)</t>
  </si>
  <si>
    <r>
      <rPr>
        <b/>
        <sz val="11"/>
        <color theme="1"/>
        <rFont val="Calibri"/>
        <family val="2"/>
        <scheme val="minor"/>
      </rPr>
      <t>A</t>
    </r>
    <r>
      <rPr>
        <sz val="11"/>
        <color theme="1"/>
        <rFont val="Calibri"/>
        <family val="2"/>
        <scheme val="minor"/>
      </rPr>
      <t xml:space="preserve">     Maximum transfer rate capability for oily ballast:</t>
    </r>
  </si>
  <si>
    <r>
      <rPr>
        <b/>
        <sz val="11"/>
        <color theme="1"/>
        <rFont val="Calibri"/>
        <family val="2"/>
        <scheme val="minor"/>
      </rPr>
      <t xml:space="preserve">C     </t>
    </r>
    <r>
      <rPr>
        <sz val="11"/>
        <color theme="1"/>
        <rFont val="Calibri"/>
        <family val="2"/>
        <scheme val="minor"/>
      </rPr>
      <t>Reception facilities will be provided within 24 hours of notification?</t>
    </r>
  </si>
  <si>
    <t>(enter this value on line 3.F. of COA Form 5401A)</t>
  </si>
  <si>
    <r>
      <rPr>
        <b/>
        <sz val="11"/>
        <color theme="1"/>
        <rFont val="Calibri"/>
        <family val="2"/>
        <scheme val="minor"/>
      </rPr>
      <t>B</t>
    </r>
    <r>
      <rPr>
        <sz val="11"/>
        <color theme="1"/>
        <rFont val="Calibri"/>
        <family val="2"/>
        <scheme val="minor"/>
      </rPr>
      <t xml:space="preserve">     Maximum transfer rate capability for all other oily residue and mixtures:</t>
    </r>
  </si>
  <si>
    <t>gallons/minute</t>
  </si>
  <si>
    <t>Yes</t>
  </si>
  <si>
    <t>No</t>
  </si>
  <si>
    <t>(Yes/No)</t>
  </si>
  <si>
    <t>FIXED RECEPTION FACILITIES:</t>
  </si>
  <si>
    <r>
      <rPr>
        <b/>
        <sz val="11"/>
        <color theme="1"/>
        <rFont val="Calibri"/>
        <family val="2"/>
        <scheme val="minor"/>
      </rPr>
      <t>D</t>
    </r>
    <r>
      <rPr>
        <sz val="11"/>
        <color theme="1"/>
        <rFont val="Calibri"/>
        <family val="2"/>
        <scheme val="minor"/>
      </rPr>
      <t xml:space="preserve">     Waste processing capability or transfer from storage facility:</t>
    </r>
  </si>
  <si>
    <t>metric ton/day</t>
  </si>
  <si>
    <t>MOBILE TANK TRUCK RECEPTION FACILITIES:</t>
  </si>
  <si>
    <r>
      <rPr>
        <b/>
        <sz val="11"/>
        <color theme="1"/>
        <rFont val="Calibri"/>
        <family val="2"/>
        <scheme val="minor"/>
      </rPr>
      <t xml:space="preserve">E </t>
    </r>
    <r>
      <rPr>
        <sz val="11"/>
        <color theme="1"/>
        <rFont val="Calibri"/>
        <family val="2"/>
        <scheme val="minor"/>
      </rPr>
      <t xml:space="preserve">    Number of tank trucks available:</t>
    </r>
  </si>
  <si>
    <r>
      <rPr>
        <b/>
        <sz val="11"/>
        <color theme="1"/>
        <rFont val="Calibri"/>
        <family val="2"/>
        <scheme val="minor"/>
      </rPr>
      <t xml:space="preserve">F     </t>
    </r>
    <r>
      <rPr>
        <sz val="11"/>
        <color theme="1"/>
        <rFont val="Calibri"/>
        <family val="2"/>
        <scheme val="minor"/>
      </rPr>
      <t>Capacity of smallest tank truck:</t>
    </r>
  </si>
  <si>
    <t>gallons</t>
  </si>
  <si>
    <r>
      <rPr>
        <b/>
        <sz val="11"/>
        <color theme="1"/>
        <rFont val="Calibri"/>
        <family val="2"/>
        <scheme val="minor"/>
      </rPr>
      <t xml:space="preserve">G     </t>
    </r>
    <r>
      <rPr>
        <sz val="11"/>
        <color theme="1"/>
        <rFont val="Calibri"/>
        <family val="2"/>
        <scheme val="minor"/>
      </rPr>
      <t>Time required to fill tank truck with oily ballast:</t>
    </r>
  </si>
  <si>
    <t>hours</t>
  </si>
  <si>
    <r>
      <rPr>
        <b/>
        <sz val="11"/>
        <color theme="1"/>
        <rFont val="Calibri"/>
        <family val="2"/>
        <scheme val="minor"/>
      </rPr>
      <t xml:space="preserve">J     </t>
    </r>
    <r>
      <rPr>
        <sz val="11"/>
        <color theme="1"/>
        <rFont val="Calibri"/>
        <family val="2"/>
        <scheme val="minor"/>
      </rPr>
      <t>Enter the value from G or H, whichever is greatest:</t>
    </r>
  </si>
  <si>
    <r>
      <rPr>
        <b/>
        <sz val="11"/>
        <color theme="1"/>
        <rFont val="Calibri"/>
        <family val="2"/>
        <scheme val="minor"/>
      </rPr>
      <t xml:space="preserve">K    </t>
    </r>
    <r>
      <rPr>
        <sz val="11"/>
        <color theme="1"/>
        <rFont val="Calibri"/>
        <family val="2"/>
        <scheme val="minor"/>
      </rPr>
      <t>Daily capacity of mobile tank truck reception facilities:</t>
    </r>
  </si>
  <si>
    <t>metric tons/day</t>
  </si>
  <si>
    <t>BARGE RECEPTION FACILITIES:</t>
  </si>
  <si>
    <r>
      <rPr>
        <b/>
        <sz val="11"/>
        <color theme="1"/>
        <rFont val="Calibri"/>
        <family val="2"/>
        <scheme val="minor"/>
      </rPr>
      <t xml:space="preserve">L     </t>
    </r>
    <r>
      <rPr>
        <sz val="11"/>
        <color theme="1"/>
        <rFont val="Calibri"/>
        <family val="2"/>
        <scheme val="minor"/>
      </rPr>
      <t>Number of barges available:</t>
    </r>
  </si>
  <si>
    <t>If barges are not owned, list the name and address of company(ies) which is/are renting, leasing, or otherwise providing them:</t>
  </si>
  <si>
    <t>If tank trucks are not owned, list the name and address of company(ies) which is/are renting, leasing, or otherwise providing them:</t>
  </si>
  <si>
    <r>
      <t xml:space="preserve">M   </t>
    </r>
    <r>
      <rPr>
        <sz val="11"/>
        <color theme="1"/>
        <rFont val="Calibri"/>
        <family val="2"/>
        <scheme val="minor"/>
      </rPr>
      <t>Capacity of smallest barge:</t>
    </r>
  </si>
  <si>
    <r>
      <rPr>
        <b/>
        <sz val="11"/>
        <color theme="1"/>
        <rFont val="Calibri"/>
        <family val="2"/>
        <scheme val="minor"/>
      </rPr>
      <t xml:space="preserve">N    </t>
    </r>
    <r>
      <rPr>
        <sz val="11"/>
        <color theme="1"/>
        <rFont val="Calibri"/>
        <family val="2"/>
        <scheme val="minor"/>
      </rPr>
      <t>Time required to fill barge with oily ballast:</t>
    </r>
  </si>
  <si>
    <r>
      <rPr>
        <b/>
        <sz val="11"/>
        <color theme="1"/>
        <rFont val="Calibri"/>
        <family val="2"/>
        <scheme val="minor"/>
      </rPr>
      <t xml:space="preserve">O    </t>
    </r>
    <r>
      <rPr>
        <sz val="11"/>
        <color theme="1"/>
        <rFont val="Calibri"/>
        <family val="2"/>
        <scheme val="minor"/>
      </rPr>
      <t>Time required to fill barge with other oily residues or mixtures:</t>
    </r>
  </si>
  <si>
    <r>
      <rPr>
        <b/>
        <sz val="11"/>
        <color theme="1"/>
        <rFont val="Calibri"/>
        <family val="2"/>
        <scheme val="minor"/>
      </rPr>
      <t xml:space="preserve">Q   </t>
    </r>
    <r>
      <rPr>
        <sz val="11"/>
        <color theme="1"/>
        <rFont val="Calibri"/>
        <family val="2"/>
        <scheme val="minor"/>
      </rPr>
      <t>The value from N or O, whichever is greater:</t>
    </r>
  </si>
  <si>
    <r>
      <rPr>
        <b/>
        <sz val="11"/>
        <color theme="1"/>
        <rFont val="Calibri"/>
        <family val="2"/>
        <scheme val="minor"/>
      </rPr>
      <t xml:space="preserve">R    </t>
    </r>
    <r>
      <rPr>
        <sz val="11"/>
        <color theme="1"/>
        <rFont val="Calibri"/>
        <family val="2"/>
        <scheme val="minor"/>
      </rPr>
      <t>Daily capacity of barge reception facilities:</t>
    </r>
  </si>
  <si>
    <t>OTHER RECEPTION FACILITY CAPACITY:</t>
  </si>
  <si>
    <t>Describe completely and show calculations used to arrive at the daily capacity (R1) in metric tons and daily average transfer rate (R2) in gallons per minute:</t>
  </si>
  <si>
    <t>R1</t>
  </si>
  <si>
    <t>R2</t>
  </si>
  <si>
    <t>Signature of Reception Facility
Person in Charge</t>
  </si>
  <si>
    <t>Printed Name of Reception Facility
Person in Charge</t>
  </si>
  <si>
    <t>Date Signed</t>
  </si>
  <si>
    <t>VESSEL OILY WASTE SECTION:</t>
  </si>
  <si>
    <t>(I)</t>
  </si>
  <si>
    <t>TERMINAL/PORT LOADING CRUDE OIL: ESTIMATED RECEPTION FACILITY REQUIREMENTS:</t>
  </si>
  <si>
    <r>
      <t xml:space="preserve">S   </t>
    </r>
    <r>
      <rPr>
        <sz val="11"/>
        <color theme="1"/>
        <rFont val="Calibri"/>
        <family val="2"/>
        <scheme val="minor"/>
      </rPr>
      <t>Oceangoing crude tankers visiting terminal/port per year:</t>
    </r>
  </si>
  <si>
    <r>
      <rPr>
        <b/>
        <sz val="11"/>
        <color theme="1"/>
        <rFont val="Calibri"/>
        <family val="2"/>
        <scheme val="minor"/>
      </rPr>
      <t xml:space="preserve">T   </t>
    </r>
    <r>
      <rPr>
        <sz val="11"/>
        <color theme="1"/>
        <rFont val="Calibri"/>
        <family val="2"/>
        <scheme val="minor"/>
      </rPr>
      <t xml:space="preserve"> Oceangoing crude tankers visiting terminal/port per day:</t>
    </r>
  </si>
  <si>
    <t>metric tons</t>
  </si>
  <si>
    <t>(II)</t>
  </si>
  <si>
    <t>TERMINAL/PORT LOADING MORE THAN 1000 METRIC TONS OF OIL PER DAY EXCEPT CRUDE OIL OR BUNKER OIL: ESTIMATED DAILY RECEPTION FACILITY CAPACITY REQUIREMENTS.</t>
  </si>
  <si>
    <r>
      <rPr>
        <b/>
        <sz val="11"/>
        <color theme="1"/>
        <rFont val="Calibri"/>
        <family val="2"/>
        <scheme val="minor"/>
      </rPr>
      <t xml:space="preserve">AA </t>
    </r>
    <r>
      <rPr>
        <sz val="11"/>
        <color theme="1"/>
        <rFont val="Calibri"/>
        <family val="2"/>
        <scheme val="minor"/>
      </rPr>
      <t xml:space="preserve"> Oceangoing oil tankers visiting terminal/port per year:</t>
    </r>
  </si>
  <si>
    <r>
      <rPr>
        <b/>
        <sz val="11"/>
        <color theme="1"/>
        <rFont val="Calibri"/>
        <family val="2"/>
        <scheme val="minor"/>
      </rPr>
      <t xml:space="preserve">AB  </t>
    </r>
    <r>
      <rPr>
        <sz val="11"/>
        <color theme="1"/>
        <rFont val="Calibri"/>
        <family val="2"/>
        <scheme val="minor"/>
      </rPr>
      <t>Oceangoing oil tankers visiting terminal/port per day:</t>
    </r>
  </si>
  <si>
    <r>
      <rPr>
        <b/>
        <sz val="11"/>
        <color theme="1"/>
        <rFont val="Calibri"/>
        <family val="2"/>
        <scheme val="minor"/>
      </rPr>
      <t xml:space="preserve">AE  </t>
    </r>
    <r>
      <rPr>
        <sz val="11"/>
        <color theme="1"/>
        <rFont val="Calibri"/>
        <family val="2"/>
        <scheme val="minor"/>
      </rPr>
      <t>Cargo capacity of largest tanker using the terminal/port in metric tons:</t>
    </r>
  </si>
  <si>
    <r>
      <rPr>
        <b/>
        <sz val="11"/>
        <color theme="1"/>
        <rFont val="Calibri"/>
        <family val="2"/>
        <scheme val="minor"/>
      </rPr>
      <t xml:space="preserve">AF  </t>
    </r>
    <r>
      <rPr>
        <sz val="11"/>
        <color theme="1"/>
        <rFont val="Calibri"/>
        <family val="2"/>
        <scheme val="minor"/>
      </rPr>
      <t>Amount of oil, except crude oil, loaded to tankers in metric tons per year:</t>
    </r>
  </si>
  <si>
    <t>metric tons/year</t>
  </si>
  <si>
    <r>
      <rPr>
        <b/>
        <sz val="11"/>
        <color theme="1"/>
        <rFont val="Calibri"/>
        <family val="2"/>
        <scheme val="minor"/>
      </rPr>
      <t xml:space="preserve">AG </t>
    </r>
    <r>
      <rPr>
        <sz val="11"/>
        <color theme="1"/>
        <rFont val="Calibri"/>
        <family val="2"/>
        <scheme val="minor"/>
      </rPr>
      <t>Amount of oil, except crude oil, loaded per day:</t>
    </r>
  </si>
  <si>
    <t>(if AG is 1000 or less, Part II should not be completed)</t>
  </si>
  <si>
    <r>
      <rPr>
        <b/>
        <sz val="11"/>
        <color theme="1"/>
        <rFont val="Calibri"/>
        <family val="2"/>
        <scheme val="minor"/>
      </rPr>
      <t xml:space="preserve">AI  </t>
    </r>
    <r>
      <rPr>
        <sz val="11"/>
        <color theme="1"/>
        <rFont val="Calibri"/>
        <family val="2"/>
        <scheme val="minor"/>
      </rPr>
      <t>Estimated oily bilge water capacity requirement:</t>
    </r>
  </si>
  <si>
    <r>
      <rPr>
        <b/>
        <sz val="11"/>
        <color theme="1"/>
        <rFont val="Calibri"/>
        <family val="2"/>
        <scheme val="minor"/>
      </rPr>
      <t xml:space="preserve">AJ  </t>
    </r>
    <r>
      <rPr>
        <sz val="11"/>
        <color theme="1"/>
        <rFont val="Calibri"/>
        <family val="2"/>
        <scheme val="minor"/>
      </rPr>
      <t>Estimated oily ballast capacity requirement:</t>
    </r>
  </si>
  <si>
    <r>
      <rPr>
        <b/>
        <sz val="11"/>
        <color theme="1"/>
        <rFont val="Calibri"/>
        <family val="2"/>
        <scheme val="minor"/>
      </rPr>
      <t xml:space="preserve">AK  </t>
    </r>
    <r>
      <rPr>
        <sz val="11"/>
        <color theme="1"/>
        <rFont val="Calibri"/>
        <family val="2"/>
        <scheme val="minor"/>
      </rPr>
      <t>Estimated cargo residue capacity requirement:</t>
    </r>
  </si>
  <si>
    <t>(III)</t>
  </si>
  <si>
    <t>OTHER TERMINALS/PORT RECEIVING OCEANGOING SHIPS, EXCEPT SHIP REPAIR YARDS: ESTIMATED DAILY RECEPTION FACILITY CAPACITY REQUIREMENTS.</t>
  </si>
  <si>
    <r>
      <rPr>
        <b/>
        <sz val="11"/>
        <color theme="1"/>
        <rFont val="Calibri"/>
        <family val="2"/>
        <scheme val="minor"/>
      </rPr>
      <t xml:space="preserve">AM  </t>
    </r>
    <r>
      <rPr>
        <sz val="11"/>
        <color theme="1"/>
        <rFont val="Calibri"/>
        <family val="2"/>
        <scheme val="minor"/>
      </rPr>
      <t>Oceangoing ships visiting terminal/port per year:</t>
    </r>
  </si>
  <si>
    <r>
      <rPr>
        <b/>
        <sz val="11"/>
        <color theme="1"/>
        <rFont val="Calibri"/>
        <family val="2"/>
        <scheme val="minor"/>
      </rPr>
      <t xml:space="preserve">AN  </t>
    </r>
    <r>
      <rPr>
        <sz val="11"/>
        <color theme="1"/>
        <rFont val="Calibri"/>
        <family val="2"/>
        <scheme val="minor"/>
      </rPr>
      <t>Oceangoing ships visiting terminal/port per day:</t>
    </r>
  </si>
  <si>
    <r>
      <rPr>
        <b/>
        <sz val="11"/>
        <color theme="1"/>
        <rFont val="Calibri"/>
        <family val="2"/>
        <scheme val="minor"/>
      </rPr>
      <t xml:space="preserve">AO  </t>
    </r>
    <r>
      <rPr>
        <sz val="11"/>
        <color theme="1"/>
        <rFont val="Calibri"/>
        <family val="2"/>
        <scheme val="minor"/>
      </rPr>
      <t>Estimated sludge capacity requirement:</t>
    </r>
  </si>
  <si>
    <r>
      <rPr>
        <b/>
        <sz val="11"/>
        <color theme="1"/>
        <rFont val="Calibri"/>
        <family val="2"/>
        <scheme val="minor"/>
      </rPr>
      <t xml:space="preserve">AP  </t>
    </r>
    <r>
      <rPr>
        <sz val="11"/>
        <color theme="1"/>
        <rFont val="Calibri"/>
        <family val="2"/>
        <scheme val="minor"/>
      </rPr>
      <t>Estimated oily bilge water capacity requirement:</t>
    </r>
  </si>
  <si>
    <t>(IV)</t>
  </si>
  <si>
    <t>SHIP REPAIR YARD: ESTIMATED RECEPTION FACILITY CAPACITY REQUIREMENTS.</t>
  </si>
  <si>
    <r>
      <rPr>
        <b/>
        <sz val="11"/>
        <color theme="1"/>
        <rFont val="Calibri"/>
        <family val="2"/>
        <scheme val="minor"/>
      </rPr>
      <t xml:space="preserve">AR  </t>
    </r>
    <r>
      <rPr>
        <sz val="11"/>
        <color theme="1"/>
        <rFont val="Calibri"/>
        <family val="2"/>
        <scheme val="minor"/>
      </rPr>
      <t>Bunker capacity of largest oceangoing ship serviced:</t>
    </r>
  </si>
  <si>
    <r>
      <rPr>
        <b/>
        <sz val="11"/>
        <color theme="1"/>
        <rFont val="Calibri"/>
        <family val="2"/>
        <scheme val="minor"/>
      </rPr>
      <t xml:space="preserve">AS  </t>
    </r>
    <r>
      <rPr>
        <sz val="11"/>
        <color theme="1"/>
        <rFont val="Calibri"/>
        <family val="2"/>
        <scheme val="minor"/>
      </rPr>
      <t>Metric tons of largest tanker serviced:</t>
    </r>
  </si>
  <si>
    <t>WORKSHEET FOR A RECEPTION FACILITY CERTIFICATE OF ADEQUACY FOR NOXIOUS LIQUID SUBSTANCES (NLS) RESIDUES</t>
  </si>
  <si>
    <t>A list of definitions, which you may find helpful in completing the worksheet is contained in Title 33 Code of Federal Regulations Part 158 (33 CFR 158).</t>
  </si>
  <si>
    <t>Prior to using the worksheet, prepare a list of NLS cargoes or residues unloaded at the terminal/port in the last 12 months.</t>
  </si>
  <si>
    <t>"A" to "P"</t>
  </si>
  <si>
    <t>"A"</t>
  </si>
  <si>
    <t>If you have any questions or need assistance in completing the worksheet, please contact the U.S. Coast Guard Captain of the Port (COTP) for your area.</t>
  </si>
  <si>
    <t>This section consisting of line items "A" through "P" is for calculating the estimated capacity of the proposed reception facilities. Those values which require calculation are entered in boxes with  the applicable formula printed below.</t>
  </si>
  <si>
    <t>Enter the transfer rate based upon receiving NLS through a single connection. This is necessary since ships are not required to discharge waste through multiple connections. Discharge rates may be based on discharging through more than one connection, if all of the vessels and reception facilities have this ability.</t>
  </si>
  <si>
    <t>"B"</t>
  </si>
  <si>
    <t>"C"</t>
  </si>
  <si>
    <t>Same as "A."</t>
  </si>
  <si>
    <t>if more than one mobile tank truck reception facility is used, enter the total number of tank trucks available.</t>
  </si>
  <si>
    <t>"I"</t>
  </si>
  <si>
    <t>"J"</t>
  </si>
  <si>
    <t>If more than one mobile barge is used, enter the number of barges available.</t>
  </si>
  <si>
    <t>"O" &amp; "P"</t>
  </si>
  <si>
    <t>Ship NLS Waste Section:</t>
  </si>
  <si>
    <t>1 cubic meter equals 264 gallons                                                                                   1 cubic meter equals 34.5 cubic feet                                                                            1 cubic meter equals 1.308 cubic yards</t>
  </si>
  <si>
    <t>"Q"</t>
  </si>
  <si>
    <t>"R"</t>
  </si>
  <si>
    <t>"S"</t>
  </si>
  <si>
    <t>Check the applicable category of NLS residues unloaded at the ship repair yard during the last 12 months. Ship repair yards in operation less than 12 months should enter the anticipated trade expected during the next 12 months. Ports should enter the sum of residues unloaded in the ship repair yards which are members of the port.</t>
  </si>
  <si>
    <t>This section consists of line items "T" through "AE." These line items compare the capacities, transfer rates and ability to provide timely reception facility service to the regulatory requirements.</t>
  </si>
  <si>
    <t>This section consisting of line items "AF" through "AH" compares the existing hydrostatic backpressure to the requirement to provide 1 BAR backpressure during stripping operations. This calculation assumes that line pressure losses are negligible. Terminals unloading only Category X and OS cargoes should enter "not applicable" in the section.</t>
  </si>
  <si>
    <t>"AF"</t>
  </si>
  <si>
    <t>Refer to the terminal transfer line backpressure diagram in Figure 1 and enter the height in feet from the base of the tallest tank which will receive NLS cargo during stripping operations to the top of the tank.</t>
  </si>
  <si>
    <t>"AG"</t>
  </si>
  <si>
    <t>"AH"</t>
  </si>
  <si>
    <t>The Certificate of Adequacy cannot be issued unless the following conditions in Table 1 are met. If the following conditions cannot be met, submit a waiver per the provisions outlined in 33 CFR 158.150 on a separate attached sheet.</t>
  </si>
  <si>
    <t>TABLE 1 WORKSHEET CRITERIA FOR ADEQUACY</t>
  </si>
  <si>
    <t>Terminal Backpressure Section:</t>
  </si>
  <si>
    <t>Line item "T" is less than "V"                                                   Line items "W," "AA" and "AE" are less than 10 hours  Line items "AF" through "AH" are not applicable</t>
  </si>
  <si>
    <t>Line item "T" is less than "V"                                                   Line items "W," "AA" and "AE" are less than 10 hours  Line item "AH" is less than 1</t>
  </si>
  <si>
    <t>Line items "A" through "AE" are not applicable              Line items "AF" and "AG" are to be completed               Line item "AH" is less than 1</t>
  </si>
  <si>
    <t>Line item "U" is less than "V"                                                  Line items "W," "AA" and "AE" are not applicable          Line items "AF" through "AH" are not applicable</t>
  </si>
  <si>
    <t>Divide the NLS cargoes into the four groups above and ensure that the line item statements are correct for each group.</t>
  </si>
  <si>
    <t>WORKSHEET FOR A RECEPTION FACILITY CERTIFICATE OF ADEQUACY FOR NOXIOUS LIQUID SUBSTANCE (NLS) RESIDUES AND MIXTURES CONTAINING NLS RESIDUES</t>
  </si>
  <si>
    <t>cubic meters/hour</t>
  </si>
  <si>
    <t>cubic meters/day</t>
  </si>
  <si>
    <r>
      <rPr>
        <b/>
        <sz val="11"/>
        <color theme="1"/>
        <rFont val="Calibri"/>
        <family val="2"/>
        <scheme val="minor"/>
      </rPr>
      <t>B</t>
    </r>
    <r>
      <rPr>
        <sz val="11"/>
        <color theme="1"/>
        <rFont val="Calibri"/>
        <family val="2"/>
        <scheme val="minor"/>
      </rPr>
      <t xml:space="preserve">    NLS waste processing capability or transfer from storage facility:</t>
    </r>
  </si>
  <si>
    <r>
      <rPr>
        <b/>
        <sz val="11"/>
        <color theme="1"/>
        <rFont val="Calibri"/>
        <family val="2"/>
        <scheme val="minor"/>
      </rPr>
      <t xml:space="preserve">A    </t>
    </r>
    <r>
      <rPr>
        <sz val="11"/>
        <color theme="1"/>
        <rFont val="Calibri"/>
        <family val="2"/>
        <scheme val="minor"/>
      </rPr>
      <t>Maximum transfer rate capability for NLS residues:</t>
    </r>
  </si>
  <si>
    <r>
      <t>D</t>
    </r>
    <r>
      <rPr>
        <sz val="11"/>
        <color theme="1"/>
        <rFont val="Calibri"/>
        <family val="2"/>
        <scheme val="minor"/>
      </rPr>
      <t xml:space="preserve">    Number of tank trucks available:</t>
    </r>
  </si>
  <si>
    <r>
      <t xml:space="preserve">E    </t>
    </r>
    <r>
      <rPr>
        <sz val="11"/>
        <color theme="1"/>
        <rFont val="Calibri"/>
        <family val="2"/>
        <scheme val="minor"/>
      </rPr>
      <t>Capacity of tank truck:</t>
    </r>
  </si>
  <si>
    <t>(for more than one truck use the average size)</t>
  </si>
  <si>
    <t>cubic meters</t>
  </si>
  <si>
    <r>
      <t>G</t>
    </r>
    <r>
      <rPr>
        <sz val="11"/>
        <color theme="1"/>
        <rFont val="Calibri"/>
        <family val="2"/>
        <scheme val="minor"/>
      </rPr>
      <t xml:space="preserve">    Estimated time between filing of tank trucks (i.e. enter the time it takes a truck once filled with waste to offload and load again):</t>
    </r>
  </si>
  <si>
    <r>
      <t>H</t>
    </r>
    <r>
      <rPr>
        <sz val="11"/>
        <color theme="1"/>
        <rFont val="Calibri"/>
        <family val="2"/>
        <scheme val="minor"/>
      </rPr>
      <t xml:space="preserve">    Daily capacity of mobile tank truck reception:</t>
    </r>
  </si>
  <si>
    <r>
      <rPr>
        <b/>
        <sz val="11"/>
        <color theme="1"/>
        <rFont val="Calibri"/>
        <family val="2"/>
        <scheme val="minor"/>
      </rPr>
      <t>J</t>
    </r>
    <r>
      <rPr>
        <sz val="11"/>
        <color theme="1"/>
        <rFont val="Calibri"/>
        <family val="2"/>
        <scheme val="minor"/>
      </rPr>
      <t xml:space="preserve">   Number of barges available:</t>
    </r>
  </si>
  <si>
    <r>
      <rPr>
        <b/>
        <sz val="11"/>
        <color theme="1"/>
        <rFont val="Calibri"/>
        <family val="2"/>
        <scheme val="minor"/>
      </rPr>
      <t>K</t>
    </r>
    <r>
      <rPr>
        <sz val="11"/>
        <color theme="1"/>
        <rFont val="Calibri"/>
        <family val="2"/>
        <scheme val="minor"/>
      </rPr>
      <t xml:space="preserve">   Capacity of barge:</t>
    </r>
  </si>
  <si>
    <r>
      <rPr>
        <b/>
        <sz val="11"/>
        <color theme="1"/>
        <rFont val="Calibri"/>
        <family val="2"/>
        <scheme val="minor"/>
      </rPr>
      <t>L</t>
    </r>
    <r>
      <rPr>
        <sz val="11"/>
        <color theme="1"/>
        <rFont val="Calibri"/>
        <family val="2"/>
        <scheme val="minor"/>
      </rPr>
      <t xml:space="preserve">   Time required to fill barge with NLS residue:</t>
    </r>
  </si>
  <si>
    <r>
      <t xml:space="preserve">F    </t>
    </r>
    <r>
      <rPr>
        <sz val="11"/>
        <color theme="1"/>
        <rFont val="Calibri"/>
        <family val="2"/>
        <scheme val="minor"/>
      </rPr>
      <t>Time required to fill tank truck with NLS residue:</t>
    </r>
  </si>
  <si>
    <t>FIXED RECEPTION FACILITES:</t>
  </si>
  <si>
    <t>MOBILE TANK TRUCK RECEPTION:</t>
  </si>
  <si>
    <t>BARGE RECEPTION FACILITES:</t>
  </si>
  <si>
    <t>Describe completely and show calculations used to arrive at the daily capacity in cubic meters ("P") and daily average transfer rate ("O") in cubic meters per hour:</t>
  </si>
  <si>
    <t>O</t>
  </si>
  <si>
    <t>P</t>
  </si>
  <si>
    <r>
      <t xml:space="preserve">TERMINAL OR PORT: </t>
    </r>
    <r>
      <rPr>
        <sz val="11"/>
        <color theme="1"/>
        <rFont val="Calibri"/>
        <family val="2"/>
        <scheme val="minor"/>
      </rPr>
      <t>(ship repair yards need not complete this section)</t>
    </r>
  </si>
  <si>
    <r>
      <t>SHIP REPAIR YARD:</t>
    </r>
    <r>
      <rPr>
        <sz val="11"/>
        <color theme="1"/>
        <rFont val="Calibri"/>
        <family val="2"/>
        <scheme val="minor"/>
      </rPr>
      <t xml:space="preserve"> (only ship repair yards complete this section)</t>
    </r>
  </si>
  <si>
    <r>
      <t>S</t>
    </r>
    <r>
      <rPr>
        <sz val="11"/>
        <color theme="1"/>
        <rFont val="Calibri"/>
        <family val="2"/>
        <scheme val="minor"/>
      </rPr>
      <t xml:space="preserve">    Check the appropriate boxes for cargoes handled in the last 12 months on ships visiting the ship repair yard. The values under the "CAPACITY VALUES" column are used in calculating item "U"; they can be ignored here.</t>
    </r>
  </si>
  <si>
    <t>Category</t>
  </si>
  <si>
    <t>Capacity Values</t>
  </si>
  <si>
    <t>75 cubic meters</t>
  </si>
  <si>
    <t>50 cubic meters</t>
  </si>
  <si>
    <t>CAPACITY REQUIRMENT:</t>
  </si>
  <si>
    <t>(enter here and on line 5B of the Form 5401B application)</t>
  </si>
  <si>
    <t xml:space="preserve">          Category X solidifying NLS</t>
  </si>
  <si>
    <t xml:space="preserve">          Category X other and Y solidifying/high viscosity NLS</t>
  </si>
  <si>
    <t xml:space="preserve">          Category Y NLS</t>
  </si>
  <si>
    <t xml:space="preserve">          Category Z NLS</t>
  </si>
  <si>
    <t xml:space="preserve">          Category OS NLS</t>
  </si>
  <si>
    <r>
      <t>V</t>
    </r>
    <r>
      <rPr>
        <sz val="11"/>
        <color theme="1"/>
        <rFont val="Calibri"/>
        <family val="2"/>
        <scheme val="minor"/>
      </rPr>
      <t xml:space="preserve">    Estimated daily capacity of the reception facility to receive NLS residues resulting from prewash operations or from ship repair yard operations.</t>
    </r>
  </si>
  <si>
    <t>(enter here and on line 5A of the Form 5401B application)</t>
  </si>
  <si>
    <t>WASTE TRANSFER RATE REQUIREMENT:</t>
  </si>
  <si>
    <r>
      <t>X</t>
    </r>
    <r>
      <rPr>
        <sz val="11"/>
        <color theme="1"/>
        <rFont val="Calibri"/>
        <family val="2"/>
        <scheme val="minor"/>
      </rPr>
      <t xml:space="preserve">    Number of tank truck trips required to handle NLS residues:</t>
    </r>
  </si>
  <si>
    <r>
      <t>Z</t>
    </r>
    <r>
      <rPr>
        <sz val="11"/>
        <color theme="1"/>
        <rFont val="Calibri"/>
        <family val="2"/>
        <scheme val="minor"/>
      </rPr>
      <t xml:space="preserve">    Time necessary to reconnect trucks to continue transfer operations:</t>
    </r>
  </si>
  <si>
    <r>
      <t>AB</t>
    </r>
    <r>
      <rPr>
        <sz val="11"/>
        <color theme="1"/>
        <rFont val="Calibri"/>
        <family val="2"/>
        <scheme val="minor"/>
      </rPr>
      <t xml:space="preserve">  Number of tank barge trips required to handle NLS residues:</t>
    </r>
  </si>
  <si>
    <r>
      <t>AA</t>
    </r>
    <r>
      <rPr>
        <sz val="11"/>
        <color theme="1"/>
        <rFont val="Calibri"/>
        <family val="2"/>
        <scheme val="minor"/>
      </rPr>
      <t xml:space="preserve">  Total time required to transfer NLS residues to mobile tank truck reception facilities:</t>
    </r>
  </si>
  <si>
    <r>
      <t>AD</t>
    </r>
    <r>
      <rPr>
        <sz val="11"/>
        <color theme="1"/>
        <rFont val="Calibri"/>
        <family val="2"/>
        <scheme val="minor"/>
      </rPr>
      <t xml:space="preserve">  Total turnaround time necessary to reconnect barges to continue transfer operations:</t>
    </r>
  </si>
  <si>
    <r>
      <t>AE</t>
    </r>
    <r>
      <rPr>
        <sz val="11"/>
        <color theme="1"/>
        <rFont val="Calibri"/>
        <family val="2"/>
        <scheme val="minor"/>
      </rPr>
      <t xml:space="preserve">  Total time required to transfer NLS residue to tank barge reception facilities:</t>
    </r>
  </si>
  <si>
    <t xml:space="preserve">TERMINAL BACKPRESSURE SECTION: </t>
  </si>
  <si>
    <t>Refer to the attached transfer line backpressure diagram and enter the values as indicated for the line items "AF" and "AG."</t>
  </si>
  <si>
    <t xml:space="preserve">ADEQUACY CRITERIA SECTION: </t>
  </si>
  <si>
    <t>This section calculates the amount of NLS residues that would be expected to be generated by vessels visiting the terminal/port or ship repair yard as determined by the criteria set forth in 33 CFR 158.320.</t>
  </si>
  <si>
    <t>Ports should enter the sum of the operations for the terminals considered part of the port.</t>
  </si>
  <si>
    <t xml:space="preserve">RECEPTION FACILITY SECTION: </t>
  </si>
  <si>
    <t>This section describes how to calculate the estimated capacity of the reception facility the terminal must provide to be issued a Certificate of Adequacy.</t>
  </si>
  <si>
    <r>
      <t>AF</t>
    </r>
    <r>
      <rPr>
        <sz val="11"/>
        <color theme="1"/>
        <rFont val="Calibri"/>
        <family val="2"/>
        <scheme val="minor"/>
      </rPr>
      <t xml:space="preserve">  Enter maximum height of the tallest facility storage tank which will be expected to receive NLS residues resulting from stripping operations:</t>
    </r>
  </si>
  <si>
    <t>feet</t>
  </si>
  <si>
    <r>
      <t>AG</t>
    </r>
    <r>
      <rPr>
        <sz val="11"/>
        <color theme="1"/>
        <rFont val="Calibri"/>
        <family val="2"/>
        <scheme val="minor"/>
      </rPr>
      <t xml:space="preserve">  Enter difference in elevation from level of ship's manifold at mean low water to the base of the facility tank to be used to receive NLS residues from stripping operations:</t>
    </r>
  </si>
  <si>
    <t>bar</t>
  </si>
  <si>
    <t>Printed or typed name of person completing this worksheet:</t>
  </si>
  <si>
    <r>
      <t xml:space="preserve">FIGURE 1: </t>
    </r>
    <r>
      <rPr>
        <sz val="11"/>
        <color theme="1"/>
        <rFont val="Calibri"/>
        <family val="2"/>
        <scheme val="minor"/>
      </rPr>
      <t>TRANSFER LINE BACK PRESSURE DIAGRAM</t>
    </r>
  </si>
  <si>
    <t>Crude Carrier</t>
  </si>
  <si>
    <t>Black Product Carrier</t>
  </si>
  <si>
    <t>White Product Carrier</t>
  </si>
  <si>
    <t>Largest oceangoing tanker type:</t>
  </si>
  <si>
    <r>
      <t>AT</t>
    </r>
    <r>
      <rPr>
        <sz val="11"/>
        <color theme="1"/>
        <rFont val="Calibri"/>
        <family val="2"/>
        <scheme val="minor"/>
      </rPr>
      <t xml:space="preserve">  Estimated capacity requirement for oily bunker ballast:</t>
    </r>
  </si>
  <si>
    <r>
      <t>AV</t>
    </r>
    <r>
      <rPr>
        <sz val="11"/>
        <color theme="1"/>
        <rFont val="Calibri"/>
        <family val="2"/>
        <scheme val="minor"/>
      </rPr>
      <t xml:space="preserve">  Estimated capacity requirement for oily ballast water and wash water from inport washing of cargo tanks:</t>
    </r>
  </si>
  <si>
    <r>
      <t>AW</t>
    </r>
    <r>
      <rPr>
        <sz val="11"/>
        <color theme="1"/>
        <rFont val="Calibri"/>
        <family val="2"/>
        <scheme val="minor"/>
      </rPr>
      <t xml:space="preserve">  Liquid cargo residues:</t>
    </r>
  </si>
  <si>
    <r>
      <t>AX</t>
    </r>
    <r>
      <rPr>
        <sz val="11"/>
        <color theme="1"/>
        <rFont val="Calibri"/>
        <family val="2"/>
        <scheme val="minor"/>
      </rPr>
      <t xml:space="preserve">  Total estimated capacity requirement or ship repair yard:</t>
    </r>
  </si>
  <si>
    <t>ADEQUACY CRITERIA SECTION:</t>
  </si>
  <si>
    <r>
      <t xml:space="preserve">AY  </t>
    </r>
    <r>
      <rPr>
        <sz val="11"/>
        <color theme="1"/>
        <rFont val="Calibri"/>
        <family val="2"/>
        <scheme val="minor"/>
      </rPr>
      <t>Total reception facility estimated daily capacity:</t>
    </r>
  </si>
  <si>
    <t>(enter this value on line 3.A. of COA Form 5401A)</t>
  </si>
  <si>
    <r>
      <t>AZ</t>
    </r>
    <r>
      <rPr>
        <sz val="11"/>
        <color theme="1"/>
        <rFont val="Calibri"/>
        <family val="2"/>
        <scheme val="minor"/>
      </rPr>
      <t xml:space="preserve">  Total estimated daily capacity required for terminal/port:</t>
    </r>
  </si>
  <si>
    <t>(enter this value on line 3.B. of COA Form 5401A; if AZ is larger than AY, then additional reception facility capacity is required)</t>
  </si>
  <si>
    <r>
      <t>BA</t>
    </r>
    <r>
      <rPr>
        <sz val="11"/>
        <color theme="1"/>
        <rFont val="Calibri"/>
        <family val="2"/>
        <scheme val="minor"/>
      </rPr>
      <t xml:space="preserve">  Daily oily ballast estimated capacity:</t>
    </r>
  </si>
  <si>
    <r>
      <t>BB</t>
    </r>
    <r>
      <rPr>
        <sz val="11"/>
        <color theme="1"/>
        <rFont val="Calibri"/>
        <family val="2"/>
        <scheme val="minor"/>
      </rPr>
      <t xml:space="preserve">  Time required to transfer oily ballast:</t>
    </r>
  </si>
  <si>
    <t>(if this value is equal to or greater than 10 hours, then receptions facility's transfer rate is inadequate)</t>
  </si>
  <si>
    <t>N/A</t>
  </si>
  <si>
    <t>ALL OTHER OILY RESIDUES AND MIXTURES TRANSFER RATE REQUIREMENT:</t>
  </si>
  <si>
    <r>
      <t>BC</t>
    </r>
    <r>
      <rPr>
        <sz val="11"/>
        <color theme="1"/>
        <rFont val="Calibri"/>
        <family val="2"/>
        <scheme val="minor"/>
      </rPr>
      <t xml:space="preserve">  Sludge and bilge wastes from terminals servicing crude oil tankers:</t>
    </r>
  </si>
  <si>
    <r>
      <t>BD</t>
    </r>
    <r>
      <rPr>
        <sz val="11"/>
        <color theme="1"/>
        <rFont val="Calibri"/>
        <family val="2"/>
        <scheme val="minor"/>
      </rPr>
      <t xml:space="preserve">  Sludge and bilge wastes from terminals loading more than 1000 metric tons of oil per day except crude oil:</t>
    </r>
  </si>
  <si>
    <r>
      <t>BE</t>
    </r>
    <r>
      <rPr>
        <sz val="11"/>
        <color theme="1"/>
        <rFont val="Calibri"/>
        <family val="2"/>
        <scheme val="minor"/>
      </rPr>
      <t xml:space="preserve">  Greatest amount of sludge and bilge wastes that can be expected to be generated:</t>
    </r>
  </si>
  <si>
    <r>
      <t>BF</t>
    </r>
    <r>
      <rPr>
        <sz val="11"/>
        <color theme="1"/>
        <rFont val="Calibri"/>
        <family val="2"/>
        <scheme val="minor"/>
      </rPr>
      <t xml:space="preserve">  Time required to transfer all other oily residues and mixtures:</t>
    </r>
  </si>
  <si>
    <t>(if this value is equal to or greater than 4 hours, then the reception facility's transfer rate for other oily residues and mixtures is inadequate)</t>
  </si>
  <si>
    <t>(if answer is no, then other arrangements must be made)</t>
  </si>
  <si>
    <t>(yes, no, N/A)</t>
  </si>
  <si>
    <r>
      <t>BH</t>
    </r>
    <r>
      <rPr>
        <sz val="11"/>
        <color theme="1"/>
        <rFont val="Calibri"/>
        <family val="2"/>
        <scheme val="minor"/>
      </rPr>
      <t xml:space="preserve">  Reception facilities for oily waste will be provided within 24 hours of notification?</t>
    </r>
  </si>
  <si>
    <t>I HEREBY CERTIFY THAT THE INFORMATION PROVIDED IN THIS WORKSHEET FOR A WASTE REEPTION FACILITY CERTIFICATE OF ADEQUACY IS COMPLETE, TRUE AND CORRECT TO THE BEST OF MY KNOWLEDGE, INFORMATION, AND BELIEF.</t>
  </si>
  <si>
    <t>Signature of person completing worksheet:</t>
  </si>
  <si>
    <t>Printed or typed name of person completing worksheet:</t>
  </si>
  <si>
    <t>Date signed:</t>
  </si>
  <si>
    <r>
      <t>BG</t>
    </r>
    <r>
      <rPr>
        <sz val="11"/>
        <color theme="1"/>
        <rFont val="Calibri"/>
        <family val="2"/>
        <scheme val="minor"/>
      </rPr>
      <t xml:space="preserve">  Oily waste will be transferred prior to ship leaving the ship repair yard:</t>
    </r>
  </si>
  <si>
    <t>(if answer if no, then reception facility does not meet minimum requirements)</t>
  </si>
  <si>
    <r>
      <t>AU</t>
    </r>
    <r>
      <rPr>
        <sz val="11"/>
        <color theme="1"/>
        <rFont val="Calibri"/>
        <family val="2"/>
        <scheme val="minor"/>
      </rPr>
      <t xml:space="preserve">  Estimated capacity requirement for sludge and solids from cargo tanks:</t>
    </r>
  </si>
  <si>
    <t>If the reception facility used is not described above, describe the reception facility and show the calculations for daily capacity and daily average transfer rate (attach additional sheets if necessary).</t>
  </si>
  <si>
    <t>Ports which have more than one terminal in each category are to enter consolidated information for each port. For example, if a port as three terminals unloading NLS cargoes, the values reported in section "Q" and "R" would be equal to the sum of the cargoes received at each of the terminals. Similarly ship repair yards who elect to become part of a port should be included in the consolidated information.</t>
  </si>
  <si>
    <t>The procedures for calculating the estimated reception facility capacities are based upon the specific values and requirements in 33 CFR 158. Applicable conversion factors are as follows:</t>
  </si>
  <si>
    <t>Indicate the total number of potentially solidifying/high viscosity Category X cargoes that were unloaded at the terminal or port during the last 12 months. Terminals in operation less than 12 months should enter the anticipated trade expected during the next 12 months. Ports should enter the sum of cargoes unloaded in the terminals which are members of the port.</t>
  </si>
  <si>
    <t>Indicate the total number of potentially high viscosity/solidifying Category Y and other Category X cargoes unloaded at the terminal or port during the last 12 months. Terminals in operation less than 12 months should enter the anticipated trade expected during the next 12 months. Ports should enter the sum of NLS cargoes unloaded in the terminal which are members  of the port.</t>
  </si>
  <si>
    <t>Perform the calculation indicated. If the value is 1 BAR or less, the COTP will accept this as indicating that the 1 BAR backpressure requirement is met. In the event the value is greater than 1 BAR you must make operational changes and/or equipment changes to reduce backpressure to 1 BAR or less. If additional equipment is added or modifications are made to the terminal's piping system, show the arrangements in the backpressure instructions manual. The COTP will accept the arrangement as meeting the 1 BAR backpressure requirements if the  instructions manual is approved and stamped by a registered professional engineer. Otherwise, the COTP may request an operational test of the proposed arrangement.</t>
  </si>
  <si>
    <r>
      <t xml:space="preserve">C    </t>
    </r>
    <r>
      <rPr>
        <sz val="11"/>
        <color theme="1"/>
        <rFont val="Calibri"/>
        <family val="2"/>
        <scheme val="minor"/>
      </rPr>
      <t>Maximum transfer rate capability for NLS residues:</t>
    </r>
  </si>
  <si>
    <t>If  tank trucks are not owned, list the name and address of company(ies) which are providing them (such as rental or leasing companies):</t>
  </si>
  <si>
    <r>
      <rPr>
        <b/>
        <sz val="11"/>
        <color theme="1"/>
        <rFont val="Calibri"/>
        <family val="2"/>
        <scheme val="minor"/>
      </rPr>
      <t>I</t>
    </r>
    <r>
      <rPr>
        <sz val="11"/>
        <color theme="1"/>
        <rFont val="Calibri"/>
        <family val="2"/>
        <scheme val="minor"/>
      </rPr>
      <t xml:space="preserve">    Maximum transfer rate capability for NLS residues:</t>
    </r>
  </si>
  <si>
    <t>If  barges are not owned, list the name and address of company(ies) which are providing them (such as rental or leasing companies):</t>
  </si>
  <si>
    <r>
      <t>T</t>
    </r>
    <r>
      <rPr>
        <sz val="11"/>
        <color theme="1"/>
        <rFont val="Calibri"/>
        <family val="2"/>
        <scheme val="minor"/>
      </rPr>
      <t xml:space="preserve">    Estimated daily capacity requirement of the terminal/port to receive NLS residues resulting from prewash operations.</t>
    </r>
  </si>
  <si>
    <r>
      <t>U</t>
    </r>
    <r>
      <rPr>
        <sz val="11"/>
        <color theme="1"/>
        <rFont val="Calibri"/>
        <family val="2"/>
        <scheme val="minor"/>
      </rPr>
      <t xml:space="preserve">    Estimated daily capacity requirements of the ship repair yard to receive NLS residues. </t>
    </r>
  </si>
  <si>
    <r>
      <t>W</t>
    </r>
    <r>
      <rPr>
        <sz val="11"/>
        <color theme="1"/>
        <rFont val="Calibri"/>
        <family val="2"/>
        <scheme val="minor"/>
      </rPr>
      <t xml:space="preserve">   Time required to transfer NLS residues to fixed reception facilities:</t>
    </r>
  </si>
  <si>
    <r>
      <t xml:space="preserve">AH </t>
    </r>
    <r>
      <rPr>
        <sz val="11"/>
        <color theme="1"/>
        <rFont val="Calibri"/>
        <family val="2"/>
        <scheme val="minor"/>
      </rPr>
      <t xml:space="preserve"> Estimated backpressure due to elevation difference between facility storage tank and offloading operations:</t>
    </r>
  </si>
  <si>
    <t>The following instructions for individual line items are provided to assist in completing the worksheet for a Certificate of Adequacy (COA) Application Form 5401B.</t>
  </si>
  <si>
    <t>Enter data for the types (fixed, tank truck, barge, other) of reception facilities to receive NLS waste, as appropriate. Types completed should correspond to entries made in line item 2.A. of Form 5401B. Enter estimates of the time requirements to the nearest tenth of an hour (e.g. 3.1 hours).</t>
  </si>
  <si>
    <t xml:space="preserve">Refer to the terminal transfer line backpressure diagram and enter the height in feet between a point 10 feet above mean low tide and the base of the storage tank referred to in "AF." Per 33 CFR 158, it is assumed that for purposes of these calculations the ship's manifold is 10 feet above mean low tide. </t>
  </si>
  <si>
    <t>1. Terminal unloads ONLY Cat. X solidifying/high viscosity NLS:</t>
  </si>
  <si>
    <t>2. Terminal unloads ONLY Cat. Y solidifying/high viscosity and Cat. X other NLS:</t>
  </si>
  <si>
    <t>4. Ship repair yards:</t>
  </si>
  <si>
    <t>3. Terminal unloads ONLY Cat. Y or Z NLS:</t>
  </si>
  <si>
    <t>5. Terminal unloads a combination of NLS cargoes:</t>
  </si>
  <si>
    <r>
      <t xml:space="preserve">I     </t>
    </r>
    <r>
      <rPr>
        <sz val="11"/>
        <color theme="1"/>
        <rFont val="Calibri"/>
        <family val="2"/>
        <scheme val="minor"/>
      </rPr>
      <t>Estimated time between filling of tank trucks (i.e. time for tank truck to offload, return, and make connections to ship, etc.):</t>
    </r>
  </si>
  <si>
    <r>
      <rPr>
        <b/>
        <sz val="11"/>
        <color theme="1"/>
        <rFont val="Calibri"/>
        <family val="2"/>
        <scheme val="minor"/>
      </rPr>
      <t xml:space="preserve">H    </t>
    </r>
    <r>
      <rPr>
        <sz val="11"/>
        <color theme="1"/>
        <rFont val="Calibri"/>
        <family val="2"/>
        <scheme val="minor"/>
      </rPr>
      <t>Time required to fill tank truck with other oily residues or mixtures:</t>
    </r>
  </si>
  <si>
    <r>
      <t xml:space="preserve">P    </t>
    </r>
    <r>
      <rPr>
        <sz val="11"/>
        <color theme="1"/>
        <rFont val="Calibri"/>
        <family val="2"/>
        <scheme val="minor"/>
      </rPr>
      <t>If only using 1 barge, estimate of longest time required to offload and return to terminal; if more than 1 barge enter 0:</t>
    </r>
  </si>
  <si>
    <t>gallons/min</t>
  </si>
  <si>
    <r>
      <t xml:space="preserve">Complete parts </t>
    </r>
    <r>
      <rPr>
        <b/>
        <sz val="11"/>
        <color theme="1"/>
        <rFont val="Calibri"/>
        <family val="2"/>
        <scheme val="minor"/>
      </rPr>
      <t>(I)</t>
    </r>
    <r>
      <rPr>
        <sz val="11"/>
        <color theme="1"/>
        <rFont val="Calibri"/>
        <family val="2"/>
        <scheme val="minor"/>
      </rPr>
      <t xml:space="preserve"> through </t>
    </r>
    <r>
      <rPr>
        <b/>
        <sz val="11"/>
        <color theme="1"/>
        <rFont val="Calibri"/>
        <family val="2"/>
        <scheme val="minor"/>
      </rPr>
      <t>(IV)</t>
    </r>
    <r>
      <rPr>
        <sz val="11"/>
        <color theme="1"/>
        <rFont val="Calibri"/>
        <family val="2"/>
        <scheme val="minor"/>
      </rPr>
      <t xml:space="preserve"> for the types of ocean going ships or operations conducted at your terminal or port. For example: If your terminal loads more than 1000 metric tons per day of crude oil and product oil, complete parts </t>
    </r>
    <r>
      <rPr>
        <b/>
        <sz val="11"/>
        <color theme="1"/>
        <rFont val="Calibri"/>
        <family val="2"/>
        <scheme val="minor"/>
      </rPr>
      <t>(I)</t>
    </r>
    <r>
      <rPr>
        <sz val="11"/>
        <color theme="1"/>
        <rFont val="Calibri"/>
        <family val="2"/>
        <scheme val="minor"/>
      </rPr>
      <t xml:space="preserve"> and </t>
    </r>
    <r>
      <rPr>
        <b/>
        <sz val="11"/>
        <color theme="1"/>
        <rFont val="Calibri"/>
        <family val="2"/>
        <scheme val="minor"/>
      </rPr>
      <t>(II)</t>
    </r>
    <r>
      <rPr>
        <sz val="11"/>
        <color theme="1"/>
        <rFont val="Calibri"/>
        <family val="2"/>
        <scheme val="minor"/>
      </rPr>
      <t>. Ports should enter the sum of the operations for all terminals considered part of that port.</t>
    </r>
  </si>
  <si>
    <r>
      <t xml:space="preserve">U   </t>
    </r>
    <r>
      <rPr>
        <sz val="11"/>
        <color theme="1"/>
        <rFont val="Calibri"/>
        <family val="2"/>
        <scheme val="minor"/>
      </rPr>
      <t>Expected average number per day of oceangoing oil tankers not equipped with dedicated clean ballast tanks or segregated ballast tanks. Do not include tank barges that do not ballast or wash cargo tanks while proceeding en route:</t>
    </r>
  </si>
  <si>
    <r>
      <t xml:space="preserve">V   </t>
    </r>
    <r>
      <rPr>
        <sz val="11"/>
        <color theme="1"/>
        <rFont val="Calibri"/>
        <family val="2"/>
        <scheme val="minor"/>
      </rPr>
      <t>Largest oceangoing oil tanker expected to visit terminal/port in metric tons tons that is not equipped with dedicated clean ballast tanks or segregated ballast tanks. Do not include tank barges that do not ballast or wash cargo tanks while proceeding en route:</t>
    </r>
  </si>
  <si>
    <r>
      <rPr>
        <b/>
        <sz val="11"/>
        <color theme="1"/>
        <rFont val="Calibri"/>
        <family val="2"/>
        <scheme val="minor"/>
      </rPr>
      <t xml:space="preserve">W  </t>
    </r>
    <r>
      <rPr>
        <sz val="11"/>
        <color theme="1"/>
        <rFont val="Calibri"/>
        <family val="2"/>
        <scheme val="minor"/>
      </rPr>
      <t>Estimated sludge capacity requirement (</t>
    </r>
    <r>
      <rPr>
        <i/>
        <sz val="11"/>
        <color theme="1"/>
        <rFont val="Calibri"/>
        <family val="2"/>
        <scheme val="minor"/>
      </rPr>
      <t>enter at least 10 metric tons</t>
    </r>
    <r>
      <rPr>
        <sz val="11"/>
        <color theme="1"/>
        <rFont val="Calibri"/>
        <family val="2"/>
        <scheme val="minor"/>
      </rPr>
      <t>):</t>
    </r>
  </si>
  <si>
    <r>
      <rPr>
        <b/>
        <sz val="11"/>
        <color theme="1"/>
        <rFont val="Calibri"/>
        <family val="2"/>
        <scheme val="minor"/>
      </rPr>
      <t xml:space="preserve">X   </t>
    </r>
    <r>
      <rPr>
        <sz val="11"/>
        <color theme="1"/>
        <rFont val="Calibri"/>
        <family val="2"/>
        <scheme val="minor"/>
      </rPr>
      <t>Estimated oily bilge water capacity requirement:</t>
    </r>
  </si>
  <si>
    <r>
      <t xml:space="preserve">Y   </t>
    </r>
    <r>
      <rPr>
        <sz val="11"/>
        <color theme="1"/>
        <rFont val="Calibri"/>
        <family val="2"/>
        <scheme val="minor"/>
      </rPr>
      <t>Estimated Oily Ballast capacity requirement:</t>
    </r>
  </si>
  <si>
    <r>
      <rPr>
        <b/>
        <sz val="11"/>
        <color theme="1"/>
        <rFont val="Calibri"/>
        <family val="2"/>
        <scheme val="minor"/>
      </rPr>
      <t xml:space="preserve">Z   </t>
    </r>
    <r>
      <rPr>
        <sz val="11"/>
        <color theme="1"/>
        <rFont val="Calibri"/>
        <family val="2"/>
        <scheme val="minor"/>
      </rPr>
      <t>Total estimated capacity requirement for terminal/port loading crude oil:</t>
    </r>
  </si>
  <si>
    <r>
      <t xml:space="preserve"> AC  </t>
    </r>
    <r>
      <rPr>
        <sz val="11"/>
        <color theme="1"/>
        <rFont val="Calibri"/>
        <family val="2"/>
        <scheme val="minor"/>
      </rPr>
      <t>Expected average number per day of oceangoing oil tankers not equipped with dedicated clean ballast tanks or segregated ballast tanks. Do not include tank barges that do not ballast or wash cargo tanks while proceeding en route:</t>
    </r>
  </si>
  <si>
    <r>
      <t xml:space="preserve">AD  </t>
    </r>
    <r>
      <rPr>
        <sz val="11"/>
        <color theme="1"/>
        <rFont val="Calibri"/>
        <family val="2"/>
        <scheme val="minor"/>
      </rPr>
      <t>Largest oceangoing oil tanker expected to visit terminal/port in metric tons, that is not equipped with dedicated ballast tanks or segregated ballast tanks. Do not include tank barges that do not ballast or wash tanks while proceeding en route:</t>
    </r>
  </si>
  <si>
    <r>
      <rPr>
        <b/>
        <sz val="11"/>
        <color theme="1"/>
        <rFont val="Calibri"/>
        <family val="2"/>
        <scheme val="minor"/>
      </rPr>
      <t xml:space="preserve">AH </t>
    </r>
    <r>
      <rPr>
        <sz val="11"/>
        <color theme="1"/>
        <rFont val="Calibri"/>
        <family val="2"/>
        <scheme val="minor"/>
      </rPr>
      <t>Estimated sludge capacity requirement (enter at least 10 metric tons):</t>
    </r>
  </si>
  <si>
    <r>
      <rPr>
        <b/>
        <sz val="11"/>
        <color theme="1"/>
        <rFont val="Calibri"/>
        <family val="2"/>
        <scheme val="minor"/>
      </rPr>
      <t xml:space="preserve">AL  </t>
    </r>
    <r>
      <rPr>
        <sz val="11"/>
        <color theme="1"/>
        <rFont val="Calibri"/>
        <family val="2"/>
        <scheme val="minor"/>
      </rPr>
      <t>Total estimated capacity requirement for terminal/port loading more than 1000 metric tons of oil, except crude oil and bunker oil:</t>
    </r>
  </si>
  <si>
    <r>
      <t xml:space="preserve">AQ  </t>
    </r>
    <r>
      <rPr>
        <sz val="11"/>
        <color theme="1"/>
        <rFont val="Calibri"/>
        <family val="2"/>
        <scheme val="minor"/>
      </rPr>
      <t>Total estimated capacity requirement for other terminals/ports receiving oceangoing ships, except ship repair yards:</t>
    </r>
  </si>
  <si>
    <r>
      <rPr>
        <b/>
        <sz val="11"/>
        <color theme="1"/>
        <rFont val="Calibri"/>
        <family val="2"/>
        <scheme val="minor"/>
      </rPr>
      <t>M</t>
    </r>
    <r>
      <rPr>
        <sz val="11"/>
        <color theme="1"/>
        <rFont val="Calibri"/>
        <family val="2"/>
        <scheme val="minor"/>
      </rPr>
      <t xml:space="preserve">   Estimated time between filing of barges:</t>
    </r>
  </si>
  <si>
    <t xml:space="preserve">SHIP NLS WASTE SECTION: </t>
  </si>
  <si>
    <r>
      <t>Q</t>
    </r>
    <r>
      <rPr>
        <sz val="11"/>
        <color theme="1"/>
        <rFont val="Calibri"/>
        <family val="2"/>
        <scheme val="minor"/>
      </rPr>
      <t xml:space="preserve">    Number of "Category X solidifying/high viscosity" cargoes handled at the terminal/port during the last 12 months. </t>
    </r>
    <r>
      <rPr>
        <sz val="9"/>
        <color theme="1"/>
        <rFont val="Calibri"/>
        <family val="2"/>
        <scheme val="minor"/>
      </rPr>
      <t>(If the same Category X cargo is carried in two different tanks on the same vessel, count this as one cargo.)</t>
    </r>
  </si>
  <si>
    <r>
      <rPr>
        <b/>
        <sz val="11"/>
        <color theme="1"/>
        <rFont val="Calibri"/>
        <family val="2"/>
        <scheme val="minor"/>
      </rPr>
      <t>R</t>
    </r>
    <r>
      <rPr>
        <sz val="11"/>
        <color theme="1"/>
        <rFont val="Calibri"/>
        <family val="2"/>
        <scheme val="minor"/>
      </rPr>
      <t xml:space="preserve">   Number of "Category X other and Y solidifying/high viscosity cargoes" handled at the terminal/port during the last 12 months.</t>
    </r>
  </si>
  <si>
    <t>Terminals and ship repair yards not in operation for 12 months should check the NLS cargoes or residues expected to be unloaded in the next 12 months.</t>
  </si>
  <si>
    <t>This section consisting of line items "Q" through "S" is for identifying the NLS cargoes and residues unloaded at the terminal, port or ship repair yard. Ship repair yards only complete line item "S" in this section.</t>
  </si>
  <si>
    <t>(If line item "D" is "1" or "0" enter "0." If line item "D" is greater than "1" enter the time it takes a truck once filled with waste to offload and load again)</t>
  </si>
  <si>
    <t>(for more than one barge use the average size)</t>
  </si>
  <si>
    <t>(If line item "J" is "1" or "0" enter "0." If line item "J" is greater than "1" enter the time it takes a barge once filled with waste to offload and load again)</t>
  </si>
  <si>
    <r>
      <rPr>
        <b/>
        <sz val="11"/>
        <color theme="1"/>
        <rFont val="Calibri"/>
        <family val="2"/>
        <scheme val="minor"/>
      </rPr>
      <t>N</t>
    </r>
    <r>
      <rPr>
        <sz val="11"/>
        <color theme="1"/>
        <rFont val="Calibri"/>
        <family val="2"/>
        <scheme val="minor"/>
      </rPr>
      <t xml:space="preserve">   Daily capacity of barge reception facilities:</t>
    </r>
  </si>
  <si>
    <t>(From line item "S" add the values under the "Capacity Values" column for those items checked under the "Category" column and enter the value here and on line 5B on the Form 5401B application)</t>
  </si>
  <si>
    <t>If value is greater than 1 BAR, the terminal or port must make equipment or operational changes which when certified by a professional engineer or demonstrated by an operational test to the COTP indicates the terminal can reduce the backpressure to 1 BAR or less during NLS cargo stripping operations.</t>
  </si>
  <si>
    <r>
      <t>Y</t>
    </r>
    <r>
      <rPr>
        <sz val="11"/>
        <color theme="1"/>
        <rFont val="Calibri"/>
        <family val="2"/>
        <scheme val="minor"/>
      </rPr>
      <t xml:space="preserve">    Whole number of tank truck trips: (round "X" up to the next whole number)</t>
    </r>
  </si>
  <si>
    <r>
      <t>AC</t>
    </r>
    <r>
      <rPr>
        <sz val="11"/>
        <color theme="1"/>
        <rFont val="Calibri"/>
        <family val="2"/>
        <scheme val="minor"/>
      </rPr>
      <t xml:space="preserve">  Whole number of tank barges: (round "AB" up to the next whole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</si>
</sst>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Alignment="1"/>
    <xf numFmtId="0" fontId="0" fillId="0" borderId="0" xfId="0" applyAlignment="1">
      <alignment vertical="top" wrapText="1"/>
    </xf>
    <xf numFmtId="0" fontId="0" fillId="0" borderId="0" xfId="0" applyAlignment="1">
      <alignment vertical="top"/>
    </xf>
    <xf numFmtId="0" fontId="4" fillId="0" borderId="0" xfId="0" applyFont="1" applyAlignment="1">
      <alignment vertical="top"/>
    </xf>
    <xf numFmtId="0" fontId="1" fillId="0" borderId="0" xfId="0" applyFont="1"/>
    <xf numFmtId="0" fontId="1" fillId="0" borderId="0" xfId="0" applyFont="1" applyAlignment="1">
      <alignment vertical="top"/>
    </xf>
    <xf numFmtId="0" fontId="0" fillId="0" borderId="0" xfId="0" applyBorder="1" applyAlignment="1">
      <alignment vertical="top"/>
    </xf>
    <xf numFmtId="0" fontId="1" fillId="0" borderId="0" xfId="0" applyFont="1" applyAlignment="1">
      <alignment horizontal="center"/>
    </xf>
    <xf numFmtId="2" fontId="0" fillId="0" borderId="0" xfId="0" applyNumberFormat="1"/>
    <xf numFmtId="2" fontId="0" fillId="0" borderId="3" xfId="0" applyNumberFormat="1" applyBorder="1"/>
    <xf numFmtId="2" fontId="0" fillId="0" borderId="0" xfId="0" applyNumberFormat="1" applyBorder="1"/>
    <xf numFmtId="0" fontId="1" fillId="0" borderId="0" xfId="0" applyFont="1" applyAlignment="1">
      <alignment horizontal="right"/>
    </xf>
    <xf numFmtId="0" fontId="0" fillId="0" borderId="0" xfId="0" applyAlignment="1">
      <alignment vertical="center" wrapText="1"/>
    </xf>
    <xf numFmtId="0" fontId="0" fillId="0" borderId="3" xfId="0" applyBorder="1"/>
    <xf numFmtId="0" fontId="1" fillId="0" borderId="0" xfId="0" applyFont="1" applyAlignment="1"/>
    <xf numFmtId="0" fontId="5"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vertical="center"/>
    </xf>
    <xf numFmtId="1" fontId="0" fillId="0" borderId="3" xfId="0" applyNumberFormat="1" applyBorder="1"/>
    <xf numFmtId="0" fontId="1" fillId="0" borderId="0" xfId="0" applyFont="1" applyAlignment="1">
      <alignment horizontal="center"/>
    </xf>
    <xf numFmtId="2" fontId="0" fillId="0" borderId="3" xfId="0" applyNumberFormat="1" applyBorder="1" applyProtection="1">
      <protection locked="0"/>
    </xf>
    <xf numFmtId="0" fontId="0" fillId="0" borderId="5" xfId="0" applyBorder="1" applyProtection="1">
      <protection locked="0"/>
    </xf>
    <xf numFmtId="0" fontId="0" fillId="0" borderId="0" xfId="0" applyProtection="1">
      <protection locked="0"/>
    </xf>
    <xf numFmtId="0" fontId="0" fillId="0" borderId="3" xfId="0" applyBorder="1" applyProtection="1">
      <protection locked="0"/>
    </xf>
    <xf numFmtId="0" fontId="0" fillId="0" borderId="0" xfId="0" applyAlignment="1">
      <alignment horizontal="left" vertical="top"/>
    </xf>
    <xf numFmtId="0" fontId="0" fillId="0" borderId="0" xfId="0" applyAlignment="1">
      <alignment horizontal="left"/>
    </xf>
    <xf numFmtId="0" fontId="1" fillId="0" borderId="0" xfId="0" applyFont="1" applyAlignment="1">
      <alignment horizontal="left" vertical="center"/>
    </xf>
    <xf numFmtId="0" fontId="1" fillId="0" borderId="0" xfId="0" applyFont="1" applyAlignment="1">
      <alignment horizontal="left" vertical="top"/>
    </xf>
    <xf numFmtId="0" fontId="0" fillId="0" borderId="0" xfId="0" applyAlignment="1">
      <alignment horizontal="left"/>
    </xf>
    <xf numFmtId="2" fontId="0" fillId="0" borderId="3" xfId="0" applyNumberFormat="1" applyBorder="1" applyProtection="1"/>
    <xf numFmtId="0" fontId="1" fillId="0" borderId="0" xfId="0" applyFont="1" applyBorder="1" applyAlignment="1">
      <alignment horizontal="left" vertical="top"/>
    </xf>
    <xf numFmtId="0" fontId="0" fillId="0" borderId="0" xfId="0" applyAlignment="1">
      <alignment horizontal="center" wrapText="1"/>
    </xf>
    <xf numFmtId="0" fontId="5" fillId="0" borderId="0" xfId="0" applyFont="1" applyAlignment="1">
      <alignment vertical="top"/>
    </xf>
    <xf numFmtId="0" fontId="0" fillId="0" borderId="0" xfId="0" applyBorder="1" applyAlignment="1" applyProtection="1">
      <protection locked="0"/>
    </xf>
    <xf numFmtId="0" fontId="1" fillId="0" borderId="4" xfId="0" applyFont="1" applyBorder="1" applyAlignment="1">
      <alignment vertical="center"/>
    </xf>
    <xf numFmtId="0" fontId="1"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xf>
    <xf numFmtId="0" fontId="2" fillId="0" borderId="0" xfId="0" applyFont="1" applyAlignment="1">
      <alignment horizontal="left"/>
    </xf>
    <xf numFmtId="0" fontId="2" fillId="0" borderId="0" xfId="0" applyFont="1" applyAlignment="1">
      <alignment horizontal="left" vertical="top"/>
    </xf>
    <xf numFmtId="0" fontId="3" fillId="0" borderId="0" xfId="0" applyFont="1" applyAlignment="1">
      <alignment horizontal="center" wrapText="1"/>
    </xf>
    <xf numFmtId="0" fontId="0" fillId="0" borderId="0" xfId="0" applyAlignment="1">
      <alignment horizontal="center" vertical="top"/>
    </xf>
    <xf numFmtId="0" fontId="1" fillId="0" borderId="0" xfId="0" applyFont="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horizontal="center"/>
    </xf>
    <xf numFmtId="0" fontId="0" fillId="0" borderId="5" xfId="0" applyBorder="1" applyAlignment="1" applyProtection="1">
      <alignment horizontal="center"/>
      <protection locked="0"/>
    </xf>
    <xf numFmtId="0" fontId="4" fillId="0" borderId="0" xfId="0" applyFont="1" applyAlignment="1">
      <alignment horizontal="left" vertical="top" wrapText="1"/>
    </xf>
    <xf numFmtId="0" fontId="0" fillId="0" borderId="0" xfId="0" applyAlignment="1">
      <alignment horizontal="center" vertical="center"/>
    </xf>
    <xf numFmtId="0" fontId="0" fillId="0" borderId="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0" xfId="0" applyFont="1" applyAlignment="1">
      <alignment horizontal="left" vertical="center"/>
    </xf>
    <xf numFmtId="0" fontId="0" fillId="0" borderId="2" xfId="0" applyBorder="1" applyAlignment="1" applyProtection="1">
      <alignment horizontal="left" vertical="top"/>
      <protection locked="0"/>
    </xf>
    <xf numFmtId="0" fontId="1" fillId="0" borderId="0" xfId="0" applyFont="1" applyAlignment="1">
      <alignment horizontal="left" vertical="top"/>
    </xf>
    <xf numFmtId="0" fontId="3" fillId="0" borderId="0" xfId="0" applyFont="1" applyAlignment="1">
      <alignment horizontal="center"/>
    </xf>
    <xf numFmtId="0" fontId="0" fillId="0" borderId="1" xfId="0" applyBorder="1" applyAlignment="1" applyProtection="1">
      <alignment horizontal="left" vertical="top"/>
      <protection locked="0"/>
    </xf>
    <xf numFmtId="0" fontId="1" fillId="0" borderId="0" xfId="0" applyFont="1" applyAlignment="1">
      <alignment horizontal="center"/>
    </xf>
    <xf numFmtId="0" fontId="1" fillId="0" borderId="4" xfId="0" applyFont="1" applyBorder="1" applyAlignment="1">
      <alignment horizontal="left" vertical="top"/>
    </xf>
    <xf numFmtId="0" fontId="0" fillId="0" borderId="5" xfId="0" applyBorder="1" applyAlignment="1" applyProtection="1">
      <alignment horizontal="center" vertical="top"/>
      <protection locked="0"/>
    </xf>
    <xf numFmtId="0" fontId="0" fillId="0" borderId="6" xfId="0" applyBorder="1" applyAlignment="1" applyProtection="1">
      <alignment horizontal="center" vertical="top"/>
      <protection locked="0"/>
    </xf>
    <xf numFmtId="0" fontId="1" fillId="0" borderId="0" xfId="0" applyFont="1" applyAlignment="1">
      <alignment horizontal="left" vertical="top" wrapText="1"/>
    </xf>
    <xf numFmtId="0" fontId="0" fillId="0" borderId="6" xfId="0" applyBorder="1" applyAlignment="1" applyProtection="1">
      <alignment horizontal="center"/>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0" xfId="0" applyAlignment="1">
      <alignment horizontal="left" vertical="center" wrapText="1"/>
    </xf>
    <xf numFmtId="0" fontId="0" fillId="0" borderId="0" xfId="0" applyBorder="1" applyAlignment="1" applyProtection="1">
      <alignment horizontal="center"/>
      <protection locked="0"/>
    </xf>
    <xf numFmtId="0" fontId="0" fillId="0" borderId="0" xfId="0" applyAlignment="1">
      <alignment horizontal="left"/>
    </xf>
    <xf numFmtId="0" fontId="1" fillId="0" borderId="4" xfId="0" applyFont="1" applyBorder="1" applyAlignment="1">
      <alignment horizontal="left"/>
    </xf>
    <xf numFmtId="0" fontId="1" fillId="0" borderId="0" xfId="0" applyFont="1" applyAlignment="1">
      <alignment horizontal="left"/>
    </xf>
    <xf numFmtId="0" fontId="1" fillId="0" borderId="4" xfId="0" applyFont="1" applyBorder="1" applyAlignment="1">
      <alignment horizontal="center"/>
    </xf>
    <xf numFmtId="0" fontId="2" fillId="0" borderId="0" xfId="0" applyFont="1" applyAlignment="1">
      <alignment horizontal="left" vertical="center"/>
    </xf>
    <xf numFmtId="0" fontId="3" fillId="0" borderId="0" xfId="0" applyFont="1" applyAlignment="1">
      <alignment horizontal="center" vertical="center"/>
    </xf>
    <xf numFmtId="0" fontId="0" fillId="0" borderId="0" xfId="0" applyAlignment="1" applyProtection="1">
      <alignment horizontal="left" vertical="center"/>
    </xf>
    <xf numFmtId="0" fontId="0" fillId="0" borderId="0" xfId="0" applyFont="1" applyAlignment="1">
      <alignment horizontal="left" vertical="center" wrapText="1"/>
    </xf>
    <xf numFmtId="0" fontId="2" fillId="0" borderId="0" xfId="0" applyFont="1" applyAlignment="1">
      <alignment horizontal="center" vertical="center"/>
    </xf>
    <xf numFmtId="0" fontId="0" fillId="0" borderId="2" xfId="0" applyBorder="1" applyAlignment="1" applyProtection="1">
      <alignment horizontal="left" vertical="center"/>
      <protection locked="0"/>
    </xf>
    <xf numFmtId="0" fontId="3" fillId="0" borderId="0" xfId="0" applyFont="1" applyAlignment="1">
      <alignment horizontal="center" vertical="center" wrapText="1"/>
    </xf>
    <xf numFmtId="0" fontId="0" fillId="0" borderId="1" xfId="0" applyBorder="1" applyAlignment="1" applyProtection="1">
      <alignment horizontal="left" vertical="center"/>
      <protection locked="0"/>
    </xf>
    <xf numFmtId="0" fontId="1" fillId="0" borderId="0" xfId="0" applyFont="1" applyAlignment="1">
      <alignment horizontal="left" wrapText="1"/>
    </xf>
    <xf numFmtId="0" fontId="0"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Notes (DO NOT USE)'!$A$4" lockText="1" noThreeD="1"/>
</file>

<file path=xl/ctrlProps/ctrlProp2.xml><?xml version="1.0" encoding="utf-8"?>
<formControlPr xmlns="http://schemas.microsoft.com/office/spreadsheetml/2009/9/main" objectType="CheckBox" fmlaLink="'Notes (DO NOT USE)'!$A$5" lockText="1" noThreeD="1"/>
</file>

<file path=xl/ctrlProps/ctrlProp3.xml><?xml version="1.0" encoding="utf-8"?>
<formControlPr xmlns="http://schemas.microsoft.com/office/spreadsheetml/2009/9/main" objectType="CheckBox" fmlaLink="'Notes (DO NOT USE)'!$A$6" lockText="1" noThreeD="1"/>
</file>

<file path=xl/ctrlProps/ctrlProp4.xml><?xml version="1.0" encoding="utf-8"?>
<formControlPr xmlns="http://schemas.microsoft.com/office/spreadsheetml/2009/9/main" objectType="CheckBox" fmlaLink="'Notes (DO NOT USE)'!$A$7" lockText="1" noThreeD="1"/>
</file>

<file path=xl/ctrlProps/ctrlProp5.xml><?xml version="1.0" encoding="utf-8"?>
<formControlPr xmlns="http://schemas.microsoft.com/office/spreadsheetml/2009/9/main" objectType="CheckBox" fmlaLink="'Notes (DO NOT USE)'!$A$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82</xdr:row>
          <xdr:rowOff>180975</xdr:rowOff>
        </xdr:from>
        <xdr:to>
          <xdr:col>2</xdr:col>
          <xdr:colOff>266700</xdr:colOff>
          <xdr:row>84</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83</xdr:row>
          <xdr:rowOff>171450</xdr:rowOff>
        </xdr:from>
        <xdr:to>
          <xdr:col>2</xdr:col>
          <xdr:colOff>266700</xdr:colOff>
          <xdr:row>85</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84</xdr:row>
          <xdr:rowOff>180975</xdr:rowOff>
        </xdr:from>
        <xdr:to>
          <xdr:col>2</xdr:col>
          <xdr:colOff>209550</xdr:colOff>
          <xdr:row>86</xdr:row>
          <xdr:rowOff>19050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85</xdr:row>
          <xdr:rowOff>180975</xdr:rowOff>
        </xdr:from>
        <xdr:to>
          <xdr:col>2</xdr:col>
          <xdr:colOff>266700</xdr:colOff>
          <xdr:row>87</xdr:row>
          <xdr:rowOff>19050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86</xdr:row>
          <xdr:rowOff>180975</xdr:rowOff>
        </xdr:from>
        <xdr:to>
          <xdr:col>2</xdr:col>
          <xdr:colOff>266700</xdr:colOff>
          <xdr:row>88</xdr:row>
          <xdr:rowOff>19050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133350</xdr:colOff>
      <xdr:row>146</xdr:row>
      <xdr:rowOff>57150</xdr:rowOff>
    </xdr:from>
    <xdr:to>
      <xdr:col>13</xdr:col>
      <xdr:colOff>250032</xdr:colOff>
      <xdr:row>164</xdr:row>
      <xdr:rowOff>188648</xdr:rowOff>
    </xdr:to>
    <xdr:pic>
      <xdr:nvPicPr>
        <xdr:cNvPr id="4" name="Picture 3"/>
        <xdr:cNvPicPr>
          <a:picLocks noChangeAspect="1"/>
        </xdr:cNvPicPr>
      </xdr:nvPicPr>
      <xdr:blipFill>
        <a:blip xmlns:r="http://schemas.openxmlformats.org/officeDocument/2006/relationships" r:embed="rId1"/>
        <a:stretch>
          <a:fillRect/>
        </a:stretch>
      </xdr:blipFill>
      <xdr:spPr>
        <a:xfrm>
          <a:off x="742950" y="29432250"/>
          <a:ext cx="7591425" cy="35604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80"/>
  <sheetViews>
    <sheetView workbookViewId="0">
      <selection activeCell="Q62" sqref="Q62"/>
    </sheetView>
  </sheetViews>
  <sheetFormatPr defaultRowHeight="15" x14ac:dyDescent="0.25"/>
  <cols>
    <col min="3" max="3" width="9.140625" customWidth="1"/>
  </cols>
  <sheetData>
    <row r="1" spans="1:14" ht="15" customHeight="1" x14ac:dyDescent="0.25">
      <c r="A1" s="44" t="s">
        <v>3</v>
      </c>
      <c r="B1" s="44"/>
      <c r="C1" s="44"/>
      <c r="D1" s="44"/>
      <c r="E1" s="44"/>
      <c r="F1" s="44"/>
      <c r="G1" s="44"/>
      <c r="H1" s="44"/>
      <c r="I1" s="44"/>
      <c r="J1" s="44"/>
      <c r="K1" s="44"/>
      <c r="L1" s="44"/>
      <c r="M1" s="44"/>
      <c r="N1" s="44"/>
    </row>
    <row r="3" spans="1:14" x14ac:dyDescent="0.25">
      <c r="A3" s="42" t="s">
        <v>31</v>
      </c>
      <c r="B3" s="42"/>
      <c r="C3" s="42"/>
      <c r="D3" s="39" t="s">
        <v>4</v>
      </c>
      <c r="E3" s="40"/>
      <c r="F3" s="40"/>
      <c r="G3" s="40"/>
      <c r="H3" s="40"/>
      <c r="I3" s="40"/>
      <c r="J3" s="40"/>
      <c r="K3" s="40"/>
      <c r="L3" s="40"/>
      <c r="M3" s="40"/>
      <c r="N3" s="40"/>
    </row>
    <row r="4" spans="1:14" x14ac:dyDescent="0.25">
      <c r="D4" s="40"/>
      <c r="E4" s="40"/>
      <c r="F4" s="40"/>
      <c r="G4" s="40"/>
      <c r="H4" s="40"/>
      <c r="I4" s="40"/>
      <c r="J4" s="40"/>
      <c r="K4" s="40"/>
      <c r="L4" s="40"/>
      <c r="M4" s="40"/>
      <c r="N4" s="40"/>
    </row>
    <row r="5" spans="1:14" x14ac:dyDescent="0.25">
      <c r="D5" s="40"/>
      <c r="E5" s="40"/>
      <c r="F5" s="40"/>
      <c r="G5" s="40"/>
      <c r="H5" s="40"/>
      <c r="I5" s="40"/>
      <c r="J5" s="40"/>
      <c r="K5" s="40"/>
      <c r="L5" s="40"/>
      <c r="M5" s="40"/>
      <c r="N5" s="40"/>
    </row>
    <row r="6" spans="1:14" x14ac:dyDescent="0.25">
      <c r="D6" s="40"/>
      <c r="E6" s="40"/>
      <c r="F6" s="40"/>
      <c r="G6" s="40"/>
      <c r="H6" s="40"/>
      <c r="I6" s="40"/>
      <c r="J6" s="40"/>
      <c r="K6" s="40"/>
      <c r="L6" s="40"/>
      <c r="M6" s="40"/>
      <c r="N6" s="40"/>
    </row>
    <row r="7" spans="1:14" x14ac:dyDescent="0.25">
      <c r="D7" s="40"/>
      <c r="E7" s="40"/>
      <c r="F7" s="40"/>
      <c r="G7" s="40"/>
      <c r="H7" s="40"/>
      <c r="I7" s="40"/>
      <c r="J7" s="40"/>
      <c r="K7" s="40"/>
      <c r="L7" s="40"/>
      <c r="M7" s="40"/>
      <c r="N7" s="40"/>
    </row>
    <row r="9" spans="1:14" x14ac:dyDescent="0.25">
      <c r="A9" s="43" t="s">
        <v>5</v>
      </c>
      <c r="B9" s="43"/>
      <c r="C9" s="43"/>
      <c r="D9" s="39" t="s">
        <v>6</v>
      </c>
      <c r="E9" s="40"/>
      <c r="F9" s="40"/>
      <c r="G9" s="40"/>
      <c r="H9" s="40"/>
      <c r="I9" s="40"/>
      <c r="J9" s="40"/>
      <c r="K9" s="40"/>
      <c r="L9" s="40"/>
      <c r="M9" s="40"/>
      <c r="N9" s="40"/>
    </row>
    <row r="10" spans="1:14" x14ac:dyDescent="0.25">
      <c r="D10" s="40"/>
      <c r="E10" s="40"/>
      <c r="F10" s="40"/>
      <c r="G10" s="40"/>
      <c r="H10" s="40"/>
      <c r="I10" s="40"/>
      <c r="J10" s="40"/>
      <c r="K10" s="40"/>
      <c r="L10" s="40"/>
      <c r="M10" s="40"/>
      <c r="N10" s="40"/>
    </row>
    <row r="11" spans="1:14" x14ac:dyDescent="0.25">
      <c r="D11" s="40"/>
      <c r="E11" s="40"/>
      <c r="F11" s="40"/>
      <c r="G11" s="40"/>
      <c r="H11" s="40"/>
      <c r="I11" s="40"/>
      <c r="J11" s="40"/>
      <c r="K11" s="40"/>
      <c r="L11" s="40"/>
      <c r="M11" s="40"/>
      <c r="N11" s="40"/>
    </row>
    <row r="13" spans="1:14" ht="15" customHeight="1" x14ac:dyDescent="0.25">
      <c r="B13" s="45" t="s">
        <v>7</v>
      </c>
      <c r="C13" s="45"/>
      <c r="D13" s="39" t="s">
        <v>8</v>
      </c>
      <c r="E13" s="39"/>
      <c r="F13" s="39"/>
      <c r="G13" s="39"/>
      <c r="H13" s="39"/>
      <c r="I13" s="39"/>
      <c r="J13" s="39"/>
      <c r="K13" s="39"/>
      <c r="L13" s="39"/>
    </row>
    <row r="14" spans="1:14" x14ac:dyDescent="0.25">
      <c r="D14" s="39"/>
      <c r="E14" s="39"/>
      <c r="F14" s="39"/>
      <c r="G14" s="39"/>
      <c r="H14" s="39"/>
      <c r="I14" s="39"/>
      <c r="J14" s="39"/>
      <c r="K14" s="39"/>
      <c r="L14" s="39"/>
    </row>
    <row r="15" spans="1:14" x14ac:dyDescent="0.25">
      <c r="D15" s="39"/>
      <c r="E15" s="39"/>
      <c r="F15" s="39"/>
      <c r="G15" s="39"/>
      <c r="H15" s="39"/>
      <c r="I15" s="39"/>
      <c r="J15" s="39"/>
      <c r="K15" s="39"/>
      <c r="L15" s="39"/>
    </row>
    <row r="16" spans="1:14" x14ac:dyDescent="0.25">
      <c r="D16" s="39"/>
      <c r="E16" s="39"/>
      <c r="F16" s="39"/>
      <c r="G16" s="39"/>
      <c r="H16" s="39"/>
      <c r="I16" s="39"/>
      <c r="J16" s="39"/>
      <c r="K16" s="39"/>
      <c r="L16" s="39"/>
    </row>
    <row r="17" spans="2:12" x14ac:dyDescent="0.25">
      <c r="D17" s="39"/>
      <c r="E17" s="39"/>
      <c r="F17" s="39"/>
      <c r="G17" s="39"/>
      <c r="H17" s="39"/>
      <c r="I17" s="39"/>
      <c r="J17" s="39"/>
      <c r="K17" s="39"/>
      <c r="L17" s="39"/>
    </row>
    <row r="18" spans="2:12" x14ac:dyDescent="0.25">
      <c r="D18" s="39"/>
      <c r="E18" s="39"/>
      <c r="F18" s="39"/>
      <c r="G18" s="39"/>
      <c r="H18" s="39"/>
      <c r="I18" s="39"/>
      <c r="J18" s="39"/>
      <c r="K18" s="39"/>
      <c r="L18" s="39"/>
    </row>
    <row r="20" spans="2:12" x14ac:dyDescent="0.25">
      <c r="B20" s="45" t="s">
        <v>9</v>
      </c>
      <c r="C20" s="45"/>
      <c r="D20" s="39" t="s">
        <v>10</v>
      </c>
      <c r="E20" s="40"/>
      <c r="F20" s="40"/>
      <c r="G20" s="40"/>
      <c r="H20" s="40"/>
      <c r="I20" s="40"/>
      <c r="J20" s="40"/>
      <c r="K20" s="40"/>
      <c r="L20" s="40"/>
    </row>
    <row r="21" spans="2:12" x14ac:dyDescent="0.25">
      <c r="D21" s="40"/>
      <c r="E21" s="40"/>
      <c r="F21" s="40"/>
      <c r="G21" s="40"/>
      <c r="H21" s="40"/>
      <c r="I21" s="40"/>
      <c r="J21" s="40"/>
      <c r="K21" s="40"/>
      <c r="L21" s="40"/>
    </row>
    <row r="22" spans="2:12" x14ac:dyDescent="0.25">
      <c r="D22" s="40"/>
      <c r="E22" s="40"/>
      <c r="F22" s="40"/>
      <c r="G22" s="40"/>
      <c r="H22" s="40"/>
      <c r="I22" s="40"/>
      <c r="J22" s="40"/>
      <c r="K22" s="40"/>
      <c r="L22" s="40"/>
    </row>
    <row r="23" spans="2:12" x14ac:dyDescent="0.25">
      <c r="D23" s="40"/>
      <c r="E23" s="40"/>
      <c r="F23" s="40"/>
      <c r="G23" s="40"/>
      <c r="H23" s="40"/>
      <c r="I23" s="40"/>
      <c r="J23" s="40"/>
      <c r="K23" s="40"/>
      <c r="L23" s="40"/>
    </row>
    <row r="25" spans="2:12" x14ac:dyDescent="0.25">
      <c r="B25" s="41" t="s">
        <v>11</v>
      </c>
      <c r="C25" s="41"/>
      <c r="D25" s="39" t="s">
        <v>12</v>
      </c>
      <c r="E25" s="40"/>
      <c r="F25" s="40"/>
      <c r="G25" s="40"/>
      <c r="H25" s="40"/>
      <c r="I25" s="40"/>
      <c r="J25" s="40"/>
      <c r="K25" s="40"/>
      <c r="L25" s="40"/>
    </row>
    <row r="26" spans="2:12" x14ac:dyDescent="0.25">
      <c r="D26" s="40"/>
      <c r="E26" s="40"/>
      <c r="F26" s="40"/>
      <c r="G26" s="40"/>
      <c r="H26" s="40"/>
      <c r="I26" s="40"/>
      <c r="J26" s="40"/>
      <c r="K26" s="40"/>
      <c r="L26" s="40"/>
    </row>
    <row r="28" spans="2:12" x14ac:dyDescent="0.25">
      <c r="B28" s="41" t="s">
        <v>13</v>
      </c>
      <c r="C28" s="41"/>
      <c r="D28" s="39" t="s">
        <v>14</v>
      </c>
      <c r="E28" s="40"/>
      <c r="F28" s="40"/>
      <c r="G28" s="40"/>
      <c r="H28" s="40"/>
      <c r="I28" s="40"/>
      <c r="J28" s="40"/>
      <c r="K28" s="40"/>
      <c r="L28" s="40"/>
    </row>
    <row r="29" spans="2:12" x14ac:dyDescent="0.25">
      <c r="D29" s="40"/>
      <c r="E29" s="40"/>
      <c r="F29" s="40"/>
      <c r="G29" s="40"/>
      <c r="H29" s="40"/>
      <c r="I29" s="40"/>
      <c r="J29" s="40"/>
      <c r="K29" s="40"/>
      <c r="L29" s="40"/>
    </row>
    <row r="31" spans="2:12" x14ac:dyDescent="0.25">
      <c r="B31" s="41" t="s">
        <v>15</v>
      </c>
      <c r="C31" s="41"/>
      <c r="D31" s="39" t="s">
        <v>16</v>
      </c>
      <c r="E31" s="39"/>
      <c r="F31" s="39"/>
      <c r="G31" s="39"/>
      <c r="H31" s="39"/>
      <c r="I31" s="39"/>
      <c r="J31" s="39"/>
      <c r="K31" s="39"/>
      <c r="L31" s="39"/>
    </row>
    <row r="32" spans="2:12" x14ac:dyDescent="0.25">
      <c r="D32" s="39"/>
      <c r="E32" s="39"/>
      <c r="F32" s="39"/>
      <c r="G32" s="39"/>
      <c r="H32" s="39"/>
      <c r="I32" s="39"/>
      <c r="J32" s="39"/>
      <c r="K32" s="39"/>
      <c r="L32" s="39"/>
    </row>
    <row r="34" spans="1:14" ht="15" customHeight="1" x14ac:dyDescent="0.25">
      <c r="B34" s="41" t="s">
        <v>17</v>
      </c>
      <c r="C34" s="41"/>
      <c r="D34" s="39" t="s">
        <v>18</v>
      </c>
      <c r="E34" s="39"/>
      <c r="F34" s="39"/>
      <c r="G34" s="39"/>
      <c r="H34" s="39"/>
      <c r="I34" s="39"/>
      <c r="J34" s="39"/>
      <c r="K34" s="39"/>
      <c r="L34" s="39"/>
    </row>
    <row r="35" spans="1:14" x14ac:dyDescent="0.25">
      <c r="D35" s="39"/>
      <c r="E35" s="39"/>
      <c r="F35" s="39"/>
      <c r="G35" s="39"/>
      <c r="H35" s="39"/>
      <c r="I35" s="39"/>
      <c r="J35" s="39"/>
      <c r="K35" s="39"/>
      <c r="L35" s="39"/>
    </row>
    <row r="36" spans="1:14" x14ac:dyDescent="0.25">
      <c r="D36" s="39"/>
      <c r="E36" s="39"/>
      <c r="F36" s="39"/>
      <c r="G36" s="39"/>
      <c r="H36" s="39"/>
      <c r="I36" s="39"/>
      <c r="J36" s="39"/>
      <c r="K36" s="39"/>
      <c r="L36" s="39"/>
    </row>
    <row r="37" spans="1:14" x14ac:dyDescent="0.25">
      <c r="D37" s="3"/>
      <c r="E37" s="3"/>
      <c r="F37" s="3"/>
      <c r="G37" s="3"/>
      <c r="H37" s="3"/>
      <c r="I37" s="3"/>
      <c r="J37" s="3"/>
      <c r="K37" s="3"/>
      <c r="L37" s="3"/>
    </row>
    <row r="38" spans="1:14" ht="15" customHeight="1" x14ac:dyDescent="0.25">
      <c r="A38" s="42" t="s">
        <v>19</v>
      </c>
      <c r="B38" s="42"/>
      <c r="C38" s="42"/>
      <c r="D38" s="39" t="s">
        <v>20</v>
      </c>
      <c r="E38" s="39"/>
      <c r="F38" s="39"/>
      <c r="G38" s="39"/>
      <c r="H38" s="39"/>
      <c r="I38" s="39"/>
      <c r="J38" s="39"/>
      <c r="K38" s="39"/>
      <c r="L38" s="39"/>
      <c r="M38" s="39"/>
      <c r="N38" s="39"/>
    </row>
    <row r="39" spans="1:14" x14ac:dyDescent="0.25">
      <c r="D39" s="39"/>
      <c r="E39" s="39"/>
      <c r="F39" s="39"/>
      <c r="G39" s="39"/>
      <c r="H39" s="39"/>
      <c r="I39" s="39"/>
      <c r="J39" s="39"/>
      <c r="K39" s="39"/>
      <c r="L39" s="39"/>
      <c r="M39" s="39"/>
      <c r="N39" s="39"/>
    </row>
    <row r="40" spans="1:14" x14ac:dyDescent="0.25">
      <c r="D40" s="39"/>
      <c r="E40" s="39"/>
      <c r="F40" s="39"/>
      <c r="G40" s="39"/>
      <c r="H40" s="39"/>
      <c r="I40" s="39"/>
      <c r="J40" s="39"/>
      <c r="K40" s="39"/>
      <c r="L40" s="39"/>
      <c r="M40" s="39"/>
      <c r="N40" s="39"/>
    </row>
    <row r="41" spans="1:14" x14ac:dyDescent="0.25">
      <c r="D41" s="39"/>
      <c r="E41" s="39"/>
      <c r="F41" s="39"/>
      <c r="G41" s="39"/>
      <c r="H41" s="39"/>
      <c r="I41" s="39"/>
      <c r="J41" s="39"/>
      <c r="K41" s="39"/>
      <c r="L41" s="39"/>
      <c r="M41" s="39"/>
      <c r="N41" s="39"/>
    </row>
    <row r="42" spans="1:14" x14ac:dyDescent="0.25">
      <c r="D42" s="39"/>
      <c r="E42" s="39"/>
      <c r="F42" s="39"/>
      <c r="G42" s="39"/>
      <c r="H42" s="39"/>
      <c r="I42" s="39"/>
      <c r="J42" s="39"/>
      <c r="K42" s="39"/>
      <c r="L42" s="39"/>
      <c r="M42" s="39"/>
      <c r="N42" s="39"/>
    </row>
    <row r="43" spans="1:14" x14ac:dyDescent="0.25">
      <c r="D43" s="3"/>
      <c r="E43" s="3"/>
      <c r="F43" s="3"/>
      <c r="G43" s="3"/>
      <c r="H43" s="3"/>
      <c r="I43" s="3"/>
      <c r="J43" s="3"/>
      <c r="K43" s="3"/>
      <c r="L43" s="3"/>
      <c r="M43" s="3"/>
      <c r="N43" s="3"/>
    </row>
    <row r="44" spans="1:14" ht="15" customHeight="1" x14ac:dyDescent="0.25">
      <c r="D44" s="39" t="s">
        <v>21</v>
      </c>
      <c r="E44" s="39"/>
      <c r="F44" s="39"/>
      <c r="G44" s="39"/>
      <c r="H44" s="39"/>
      <c r="I44" s="39"/>
      <c r="J44" s="39"/>
      <c r="K44" s="39"/>
      <c r="L44" s="39"/>
      <c r="M44" s="39"/>
      <c r="N44" s="39"/>
    </row>
    <row r="45" spans="1:14" x14ac:dyDescent="0.25">
      <c r="D45" s="39"/>
      <c r="E45" s="39"/>
      <c r="F45" s="39"/>
      <c r="G45" s="39"/>
      <c r="H45" s="39"/>
      <c r="I45" s="39"/>
      <c r="J45" s="39"/>
      <c r="K45" s="39"/>
      <c r="L45" s="39"/>
      <c r="M45" s="39"/>
      <c r="N45" s="39"/>
    </row>
    <row r="46" spans="1:14" x14ac:dyDescent="0.25">
      <c r="D46" s="39"/>
      <c r="E46" s="39"/>
      <c r="F46" s="39"/>
      <c r="G46" s="39"/>
      <c r="H46" s="39"/>
      <c r="I46" s="39"/>
      <c r="J46" s="39"/>
      <c r="K46" s="39"/>
      <c r="L46" s="39"/>
      <c r="M46" s="39"/>
      <c r="N46" s="39"/>
    </row>
    <row r="47" spans="1:14" x14ac:dyDescent="0.25">
      <c r="D47" s="39"/>
      <c r="E47" s="39"/>
      <c r="F47" s="39"/>
      <c r="G47" s="39"/>
      <c r="H47" s="39"/>
      <c r="I47" s="39"/>
      <c r="J47" s="39"/>
      <c r="K47" s="39"/>
      <c r="L47" s="39"/>
      <c r="M47" s="39"/>
      <c r="N47" s="39"/>
    </row>
    <row r="48" spans="1:14" x14ac:dyDescent="0.25">
      <c r="D48" s="39"/>
      <c r="E48" s="39"/>
      <c r="F48" s="39"/>
      <c r="G48" s="39"/>
      <c r="H48" s="39"/>
      <c r="I48" s="39"/>
      <c r="J48" s="39"/>
      <c r="K48" s="39"/>
      <c r="L48" s="39"/>
      <c r="M48" s="39"/>
      <c r="N48" s="39"/>
    </row>
    <row r="49" spans="1:14" x14ac:dyDescent="0.25">
      <c r="D49" s="39"/>
      <c r="E49" s="39"/>
      <c r="F49" s="39"/>
      <c r="G49" s="39"/>
      <c r="H49" s="39"/>
      <c r="I49" s="39"/>
      <c r="J49" s="39"/>
      <c r="K49" s="39"/>
      <c r="L49" s="39"/>
      <c r="M49" s="39"/>
      <c r="N49" s="39"/>
    </row>
    <row r="50" spans="1:14" x14ac:dyDescent="0.25">
      <c r="D50" s="39"/>
      <c r="E50" s="39"/>
      <c r="F50" s="39"/>
      <c r="G50" s="39"/>
      <c r="H50" s="39"/>
      <c r="I50" s="39"/>
      <c r="J50" s="39"/>
      <c r="K50" s="39"/>
      <c r="L50" s="39"/>
      <c r="M50" s="39"/>
      <c r="N50" s="39"/>
    </row>
    <row r="51" spans="1:14" x14ac:dyDescent="0.25">
      <c r="D51" s="39"/>
      <c r="E51" s="39"/>
      <c r="F51" s="39"/>
      <c r="G51" s="39"/>
      <c r="H51" s="39"/>
      <c r="I51" s="39"/>
      <c r="J51" s="39"/>
      <c r="K51" s="39"/>
      <c r="L51" s="39"/>
      <c r="M51" s="39"/>
      <c r="N51" s="39"/>
    </row>
    <row r="52" spans="1:14" x14ac:dyDescent="0.25">
      <c r="D52" s="2"/>
      <c r="E52" s="2"/>
      <c r="F52" s="2"/>
      <c r="G52" s="2"/>
      <c r="H52" s="2"/>
      <c r="I52" s="2"/>
      <c r="J52" s="2"/>
      <c r="K52" s="2"/>
      <c r="L52" s="2"/>
      <c r="M52" s="2"/>
      <c r="N52" s="2"/>
    </row>
    <row r="53" spans="1:14" ht="15" customHeight="1" x14ac:dyDescent="0.25">
      <c r="D53" s="2"/>
      <c r="E53" s="39" t="s">
        <v>22</v>
      </c>
      <c r="F53" s="39"/>
      <c r="G53" s="39"/>
      <c r="H53" s="39"/>
      <c r="I53" s="39"/>
      <c r="J53" s="39"/>
      <c r="K53" s="39"/>
      <c r="L53" s="39"/>
      <c r="M53" s="2"/>
      <c r="N53" s="2"/>
    </row>
    <row r="54" spans="1:14" x14ac:dyDescent="0.25">
      <c r="D54" s="2"/>
      <c r="E54" s="39"/>
      <c r="F54" s="39"/>
      <c r="G54" s="39"/>
      <c r="H54" s="39"/>
      <c r="I54" s="39"/>
      <c r="J54" s="39"/>
      <c r="K54" s="39"/>
      <c r="L54" s="39"/>
      <c r="M54" s="2"/>
      <c r="N54" s="2"/>
    </row>
    <row r="55" spans="1:14" x14ac:dyDescent="0.25">
      <c r="D55" s="2"/>
      <c r="E55" s="39"/>
      <c r="F55" s="39"/>
      <c r="G55" s="39"/>
      <c r="H55" s="39"/>
      <c r="I55" s="39"/>
      <c r="J55" s="39"/>
      <c r="K55" s="39"/>
      <c r="L55" s="39"/>
      <c r="M55" s="2"/>
      <c r="N55" s="2"/>
    </row>
    <row r="56" spans="1:14" x14ac:dyDescent="0.25">
      <c r="D56" s="2"/>
      <c r="E56" s="2"/>
      <c r="F56" s="2"/>
      <c r="G56" s="2"/>
      <c r="H56" s="2"/>
      <c r="I56" s="2"/>
      <c r="J56" s="2"/>
      <c r="K56" s="2"/>
      <c r="L56" s="2"/>
      <c r="M56" s="2"/>
      <c r="N56" s="2"/>
    </row>
    <row r="57" spans="1:14" x14ac:dyDescent="0.25">
      <c r="D57" s="2"/>
      <c r="E57" s="2"/>
      <c r="F57" s="2"/>
      <c r="G57" s="2"/>
      <c r="H57" s="2"/>
      <c r="I57" s="2"/>
      <c r="J57" s="2"/>
      <c r="K57" s="2"/>
      <c r="L57" s="2"/>
      <c r="M57" s="2"/>
      <c r="N57" s="2"/>
    </row>
    <row r="58" spans="1:14" ht="15" customHeight="1" x14ac:dyDescent="0.25">
      <c r="D58" s="39" t="s">
        <v>23</v>
      </c>
      <c r="E58" s="39"/>
      <c r="F58" s="39"/>
      <c r="G58" s="39"/>
      <c r="H58" s="39"/>
      <c r="I58" s="39"/>
      <c r="J58" s="39"/>
      <c r="K58" s="39"/>
      <c r="L58" s="39"/>
      <c r="M58" s="39"/>
      <c r="N58" s="39"/>
    </row>
    <row r="59" spans="1:14" x14ac:dyDescent="0.25">
      <c r="D59" s="39"/>
      <c r="E59" s="39"/>
      <c r="F59" s="39"/>
      <c r="G59" s="39"/>
      <c r="H59" s="39"/>
      <c r="I59" s="39"/>
      <c r="J59" s="39"/>
      <c r="K59" s="39"/>
      <c r="L59" s="39"/>
      <c r="M59" s="39"/>
      <c r="N59" s="39"/>
    </row>
    <row r="60" spans="1:14" x14ac:dyDescent="0.25">
      <c r="D60" s="39"/>
      <c r="E60" s="39"/>
      <c r="F60" s="39"/>
      <c r="G60" s="39"/>
      <c r="H60" s="39"/>
      <c r="I60" s="39"/>
      <c r="J60" s="39"/>
      <c r="K60" s="39"/>
      <c r="L60" s="39"/>
      <c r="M60" s="39"/>
      <c r="N60" s="39"/>
    </row>
    <row r="61" spans="1:14" x14ac:dyDescent="0.25">
      <c r="D61" s="39"/>
      <c r="E61" s="39"/>
      <c r="F61" s="39"/>
      <c r="G61" s="39"/>
      <c r="H61" s="39"/>
      <c r="I61" s="39"/>
      <c r="J61" s="39"/>
      <c r="K61" s="39"/>
      <c r="L61" s="39"/>
      <c r="M61" s="39"/>
      <c r="N61" s="39"/>
    </row>
    <row r="62" spans="1:14" x14ac:dyDescent="0.25">
      <c r="D62" s="2"/>
      <c r="E62" s="2"/>
      <c r="F62" s="2"/>
      <c r="G62" s="2"/>
      <c r="H62" s="2"/>
      <c r="I62" s="2"/>
      <c r="J62" s="2"/>
      <c r="K62" s="2"/>
      <c r="L62" s="2"/>
      <c r="M62" s="2"/>
      <c r="N62" s="2"/>
    </row>
    <row r="63" spans="1:14" ht="15" customHeight="1" x14ac:dyDescent="0.25">
      <c r="A63" s="42" t="s">
        <v>24</v>
      </c>
      <c r="B63" s="42"/>
      <c r="C63" s="42"/>
      <c r="D63" s="39" t="s">
        <v>25</v>
      </c>
      <c r="E63" s="39"/>
      <c r="F63" s="39"/>
      <c r="G63" s="39"/>
      <c r="H63" s="39"/>
      <c r="I63" s="39"/>
      <c r="J63" s="39"/>
      <c r="K63" s="39"/>
      <c r="L63" s="39"/>
      <c r="M63" s="39"/>
      <c r="N63" s="39"/>
    </row>
    <row r="64" spans="1:14" x14ac:dyDescent="0.25">
      <c r="D64" s="39"/>
      <c r="E64" s="39"/>
      <c r="F64" s="39"/>
      <c r="G64" s="39"/>
      <c r="H64" s="39"/>
      <c r="I64" s="39"/>
      <c r="J64" s="39"/>
      <c r="K64" s="39"/>
      <c r="L64" s="39"/>
      <c r="M64" s="39"/>
      <c r="N64" s="39"/>
    </row>
    <row r="65" spans="4:14" x14ac:dyDescent="0.25">
      <c r="D65" s="2"/>
      <c r="E65" s="2"/>
      <c r="F65" s="2"/>
      <c r="G65" s="2"/>
      <c r="H65" s="2"/>
      <c r="I65" s="2"/>
      <c r="J65" s="2"/>
      <c r="K65" s="2"/>
      <c r="L65" s="2"/>
      <c r="M65" s="2"/>
      <c r="N65" s="2"/>
    </row>
    <row r="66" spans="4:14" x14ac:dyDescent="0.25">
      <c r="D66" s="39" t="s">
        <v>26</v>
      </c>
      <c r="E66" s="40"/>
      <c r="F66" s="40"/>
      <c r="G66" s="40"/>
      <c r="H66" s="40"/>
      <c r="I66" s="40"/>
      <c r="J66" s="40"/>
      <c r="K66" s="40"/>
      <c r="L66" s="40"/>
      <c r="M66" s="40"/>
      <c r="N66" s="40"/>
    </row>
    <row r="67" spans="4:14" x14ac:dyDescent="0.25">
      <c r="D67" s="40"/>
      <c r="E67" s="40"/>
      <c r="F67" s="40"/>
      <c r="G67" s="40"/>
      <c r="H67" s="40"/>
      <c r="I67" s="40"/>
      <c r="J67" s="40"/>
      <c r="K67" s="40"/>
      <c r="L67" s="40"/>
      <c r="M67" s="40"/>
      <c r="N67" s="40"/>
    </row>
    <row r="69" spans="4:14" x14ac:dyDescent="0.25">
      <c r="E69" s="39" t="s">
        <v>27</v>
      </c>
      <c r="F69" s="40"/>
      <c r="G69" s="40"/>
      <c r="H69" s="40"/>
    </row>
    <row r="70" spans="4:14" x14ac:dyDescent="0.25">
      <c r="E70" s="40"/>
      <c r="F70" s="40"/>
      <c r="G70" s="40"/>
      <c r="H70" s="40"/>
    </row>
    <row r="71" spans="4:14" x14ac:dyDescent="0.25">
      <c r="E71" s="40"/>
      <c r="F71" s="40"/>
      <c r="G71" s="40"/>
      <c r="H71" s="40"/>
    </row>
    <row r="72" spans="4:14" x14ac:dyDescent="0.25">
      <c r="E72" s="40"/>
      <c r="F72" s="40"/>
      <c r="G72" s="40"/>
      <c r="H72" s="40"/>
    </row>
    <row r="73" spans="4:14" x14ac:dyDescent="0.25">
      <c r="E73" s="40"/>
      <c r="F73" s="40"/>
      <c r="G73" s="40"/>
      <c r="H73" s="40"/>
    </row>
    <row r="75" spans="4:14" x14ac:dyDescent="0.25">
      <c r="D75" s="40" t="s">
        <v>28</v>
      </c>
      <c r="E75" s="40"/>
      <c r="F75" s="40"/>
      <c r="G75" s="40"/>
      <c r="H75" s="40"/>
      <c r="I75" s="40"/>
      <c r="J75" s="40"/>
      <c r="K75" s="40"/>
      <c r="L75" s="40"/>
      <c r="M75" s="40"/>
      <c r="N75" s="40"/>
    </row>
    <row r="77" spans="4:14" x14ac:dyDescent="0.25">
      <c r="E77" s="39" t="s">
        <v>29</v>
      </c>
      <c r="F77" s="40"/>
      <c r="G77" s="40"/>
      <c r="H77" s="40"/>
    </row>
    <row r="78" spans="4:14" x14ac:dyDescent="0.25">
      <c r="E78" s="40"/>
      <c r="F78" s="40"/>
      <c r="G78" s="40"/>
      <c r="H78" s="40"/>
    </row>
    <row r="80" spans="4:14" x14ac:dyDescent="0.25">
      <c r="D80" s="40" t="s">
        <v>30</v>
      </c>
      <c r="E80" s="40"/>
      <c r="F80" s="40"/>
      <c r="G80" s="40"/>
      <c r="H80" s="40"/>
      <c r="I80" s="40"/>
      <c r="J80" s="40"/>
      <c r="K80" s="40"/>
      <c r="L80" s="40"/>
      <c r="M80" s="40"/>
      <c r="N80" s="40"/>
    </row>
  </sheetData>
  <sheetProtection algorithmName="SHA-512" hashValue="Wtlai2B+jSPpeC6tJylRmVmCFTbrt4NCmoog7IXqH2PTzSdUXOZtwCdu8HMfBumfgEgBwGdm6JJC4AOzVFro7A==" saltValue="8hxHr2DLnDB5fHUJg1Pm9A==" spinCount="100000" sheet="1" selectLockedCells="1"/>
  <mergeCells count="29">
    <mergeCell ref="E53:L55"/>
    <mergeCell ref="D75:N75"/>
    <mergeCell ref="E77:H78"/>
    <mergeCell ref="D80:N80"/>
    <mergeCell ref="A63:C63"/>
    <mergeCell ref="A1:N1"/>
    <mergeCell ref="D63:N64"/>
    <mergeCell ref="D66:N67"/>
    <mergeCell ref="E69:H73"/>
    <mergeCell ref="D44:N51"/>
    <mergeCell ref="D58:N61"/>
    <mergeCell ref="A38:C38"/>
    <mergeCell ref="D38:N42"/>
    <mergeCell ref="B28:C28"/>
    <mergeCell ref="D28:L29"/>
    <mergeCell ref="B31:C31"/>
    <mergeCell ref="B34:C34"/>
    <mergeCell ref="D34:L36"/>
    <mergeCell ref="B13:C13"/>
    <mergeCell ref="D13:L18"/>
    <mergeCell ref="B20:C20"/>
    <mergeCell ref="D31:L32"/>
    <mergeCell ref="D20:L23"/>
    <mergeCell ref="B25:C25"/>
    <mergeCell ref="D25:L26"/>
    <mergeCell ref="A3:C3"/>
    <mergeCell ref="D3:N7"/>
    <mergeCell ref="A9:C9"/>
    <mergeCell ref="D9:N11"/>
  </mergeCells>
  <pageMargins left="0.7" right="0.7" top="0.75" bottom="0.75" header="0.3" footer="0.3"/>
  <pageSetup scale="7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N211"/>
  <sheetViews>
    <sheetView topLeftCell="A40" zoomScaleNormal="100" workbookViewId="0">
      <selection activeCell="K53" sqref="K53"/>
    </sheetView>
  </sheetViews>
  <sheetFormatPr defaultRowHeight="15" x14ac:dyDescent="0.25"/>
  <cols>
    <col min="11" max="11" width="9.140625" style="9"/>
    <col min="12" max="13" width="9.140625" style="5"/>
  </cols>
  <sheetData>
    <row r="1" spans="1:14" ht="15.75" x14ac:dyDescent="0.25">
      <c r="A1" s="44" t="s">
        <v>2</v>
      </c>
      <c r="B1" s="60"/>
      <c r="C1" s="60"/>
      <c r="D1" s="60"/>
      <c r="E1" s="60"/>
      <c r="F1" s="60"/>
      <c r="G1" s="60"/>
      <c r="H1" s="60"/>
      <c r="I1" s="60"/>
      <c r="J1" s="60"/>
      <c r="K1" s="60"/>
      <c r="L1" s="60"/>
      <c r="M1" s="60"/>
      <c r="N1" s="60"/>
    </row>
    <row r="2" spans="1:14" ht="15.75" thickBot="1" x14ac:dyDescent="0.3">
      <c r="A2" s="45" t="s">
        <v>0</v>
      </c>
      <c r="B2" s="45"/>
      <c r="C2" s="45"/>
      <c r="D2" s="61"/>
      <c r="E2" s="61"/>
      <c r="F2" s="61"/>
      <c r="G2" s="61"/>
      <c r="H2" s="61"/>
      <c r="I2" s="61"/>
      <c r="J2" s="61"/>
    </row>
    <row r="3" spans="1:14" ht="15.75" thickBot="1" x14ac:dyDescent="0.3">
      <c r="A3" s="3"/>
      <c r="B3" s="45" t="s">
        <v>1</v>
      </c>
      <c r="C3" s="45"/>
      <c r="D3" s="58"/>
      <c r="E3" s="58"/>
      <c r="F3" s="58"/>
      <c r="G3" s="58"/>
    </row>
    <row r="4" spans="1:14" ht="15.75" thickBot="1" x14ac:dyDescent="0.3">
      <c r="D4" s="58"/>
      <c r="E4" s="58"/>
      <c r="F4" s="58"/>
      <c r="G4" s="58"/>
    </row>
    <row r="5" spans="1:14" ht="15.75" thickBot="1" x14ac:dyDescent="0.3">
      <c r="D5" s="58"/>
      <c r="E5" s="58"/>
      <c r="F5" s="58"/>
      <c r="G5" s="58"/>
    </row>
    <row r="7" spans="1:14" ht="15.75" thickBot="1" x14ac:dyDescent="0.3">
      <c r="A7" s="59" t="s">
        <v>32</v>
      </c>
      <c r="B7" s="59"/>
      <c r="C7" s="59"/>
      <c r="D7" s="59"/>
    </row>
    <row r="8" spans="1:14" ht="15.75" thickBot="1" x14ac:dyDescent="0.3">
      <c r="B8" s="40" t="s">
        <v>34</v>
      </c>
      <c r="C8" s="40"/>
      <c r="D8" s="40"/>
      <c r="E8" s="40"/>
      <c r="F8" s="40"/>
      <c r="G8" s="40"/>
      <c r="K8" s="23"/>
      <c r="L8" s="59" t="s">
        <v>38</v>
      </c>
      <c r="M8" s="59"/>
    </row>
    <row r="9" spans="1:14" ht="15.75" thickBot="1" x14ac:dyDescent="0.3">
      <c r="B9" s="4" t="s">
        <v>33</v>
      </c>
      <c r="C9" s="4"/>
      <c r="D9" s="4"/>
      <c r="E9" s="4"/>
      <c r="F9" s="4"/>
      <c r="K9" s="11"/>
    </row>
    <row r="10" spans="1:14" ht="15.75" customHeight="1" thickBot="1" x14ac:dyDescent="0.3">
      <c r="B10" s="39" t="s">
        <v>37</v>
      </c>
      <c r="C10" s="39"/>
      <c r="D10" s="39"/>
      <c r="E10" s="39"/>
      <c r="F10" s="39"/>
      <c r="G10" s="39"/>
      <c r="H10" s="39"/>
      <c r="I10" s="39"/>
      <c r="K10" s="23"/>
      <c r="L10" s="59" t="s">
        <v>38</v>
      </c>
      <c r="M10" s="59"/>
    </row>
    <row r="11" spans="1:14" ht="15.75" thickBot="1" x14ac:dyDescent="0.3">
      <c r="B11" s="4" t="s">
        <v>36</v>
      </c>
      <c r="C11" s="4"/>
      <c r="D11" s="4"/>
      <c r="E11" s="4"/>
      <c r="K11" s="11"/>
    </row>
    <row r="12" spans="1:14" ht="15.75" thickBot="1" x14ac:dyDescent="0.3">
      <c r="B12" s="3" t="s">
        <v>35</v>
      </c>
      <c r="C12" s="3"/>
      <c r="D12" s="3"/>
      <c r="E12" s="3"/>
      <c r="F12" s="3"/>
      <c r="G12" s="3"/>
      <c r="H12" s="3"/>
      <c r="K12" s="23"/>
      <c r="L12" s="5" t="s">
        <v>41</v>
      </c>
    </row>
    <row r="14" spans="1:14" ht="15.75" thickBot="1" x14ac:dyDescent="0.3">
      <c r="B14" s="62" t="s">
        <v>42</v>
      </c>
      <c r="C14" s="62"/>
      <c r="D14" s="62"/>
    </row>
    <row r="15" spans="1:14" ht="15.75" thickBot="1" x14ac:dyDescent="0.3">
      <c r="B15" s="40" t="s">
        <v>43</v>
      </c>
      <c r="C15" s="40"/>
      <c r="D15" s="40"/>
      <c r="E15" s="40"/>
      <c r="F15" s="40"/>
      <c r="G15" s="40"/>
      <c r="H15" s="40"/>
      <c r="I15" s="40"/>
      <c r="K15" s="23"/>
      <c r="L15" s="63" t="s">
        <v>44</v>
      </c>
      <c r="M15" s="59"/>
    </row>
    <row r="16" spans="1:14" x14ac:dyDescent="0.25">
      <c r="B16" s="6"/>
      <c r="C16" s="6"/>
      <c r="D16" s="6"/>
    </row>
    <row r="17" spans="2:12" ht="15.75" thickBot="1" x14ac:dyDescent="0.3">
      <c r="B17" s="59" t="s">
        <v>45</v>
      </c>
      <c r="C17" s="59"/>
      <c r="D17" s="59"/>
      <c r="E17" s="59"/>
      <c r="F17" s="59"/>
    </row>
    <row r="18" spans="2:12" ht="15.75" thickBot="1" x14ac:dyDescent="0.3">
      <c r="B18" s="40" t="s">
        <v>46</v>
      </c>
      <c r="C18" s="40"/>
      <c r="D18" s="40"/>
      <c r="E18" s="40"/>
      <c r="F18" s="1"/>
      <c r="G18" s="1"/>
      <c r="K18" s="23"/>
    </row>
    <row r="19" spans="2:12" x14ac:dyDescent="0.25">
      <c r="B19" s="39" t="s">
        <v>57</v>
      </c>
      <c r="C19" s="40"/>
      <c r="D19" s="40"/>
      <c r="E19" s="40"/>
      <c r="F19" s="40"/>
      <c r="G19" s="40"/>
      <c r="H19" s="40"/>
      <c r="I19" s="40"/>
    </row>
    <row r="20" spans="2:12" x14ac:dyDescent="0.25">
      <c r="B20" s="40"/>
      <c r="C20" s="40"/>
      <c r="D20" s="40"/>
      <c r="E20" s="40"/>
      <c r="F20" s="40"/>
      <c r="G20" s="40"/>
      <c r="H20" s="40"/>
      <c r="I20" s="40"/>
    </row>
    <row r="21" spans="2:12" x14ac:dyDescent="0.25">
      <c r="B21" s="7"/>
      <c r="C21" s="64"/>
      <c r="D21" s="64"/>
      <c r="E21" s="64"/>
      <c r="F21" s="64"/>
      <c r="G21" s="64"/>
      <c r="H21" s="64"/>
      <c r="I21" s="64"/>
    </row>
    <row r="22" spans="2:12" x14ac:dyDescent="0.25">
      <c r="B22" s="7"/>
      <c r="C22" s="65"/>
      <c r="D22" s="65"/>
      <c r="E22" s="65"/>
      <c r="F22" s="65"/>
      <c r="G22" s="65"/>
      <c r="H22" s="65"/>
      <c r="I22" s="65"/>
    </row>
    <row r="23" spans="2:12" x14ac:dyDescent="0.25">
      <c r="B23" s="7"/>
      <c r="C23" s="65"/>
      <c r="D23" s="65"/>
      <c r="E23" s="65"/>
      <c r="F23" s="65"/>
      <c r="G23" s="65"/>
      <c r="H23" s="65"/>
      <c r="I23" s="65"/>
    </row>
    <row r="24" spans="2:12" ht="15.75" thickBot="1" x14ac:dyDescent="0.3"/>
    <row r="25" spans="2:12" ht="15.75" thickBot="1" x14ac:dyDescent="0.3">
      <c r="B25" s="40" t="s">
        <v>47</v>
      </c>
      <c r="C25" s="40"/>
      <c r="D25" s="40"/>
      <c r="E25" s="40"/>
      <c r="K25" s="23"/>
      <c r="L25" s="5" t="s">
        <v>48</v>
      </c>
    </row>
    <row r="26" spans="2:12" ht="15.75" thickBot="1" x14ac:dyDescent="0.3"/>
    <row r="27" spans="2:12" ht="15.75" thickBot="1" x14ac:dyDescent="0.3">
      <c r="B27" t="s">
        <v>49</v>
      </c>
      <c r="K27" s="10" t="e">
        <f>K25/(K8*60)</f>
        <v>#DIV/0!</v>
      </c>
      <c r="L27" s="5" t="s">
        <v>50</v>
      </c>
    </row>
    <row r="28" spans="2:12" ht="15.75" thickBot="1" x14ac:dyDescent="0.3"/>
    <row r="29" spans="2:12" ht="15.75" thickBot="1" x14ac:dyDescent="0.3">
      <c r="B29" s="49" t="s">
        <v>247</v>
      </c>
      <c r="C29" s="49"/>
      <c r="D29" s="49"/>
      <c r="E29" s="49"/>
      <c r="F29" s="49"/>
      <c r="G29" s="49"/>
      <c r="H29" s="49"/>
      <c r="I29" s="49"/>
      <c r="K29" s="10" t="e">
        <f>SUM(K25/(K10*60))</f>
        <v>#DIV/0!</v>
      </c>
      <c r="L29" s="5" t="s">
        <v>50</v>
      </c>
    </row>
    <row r="30" spans="2:12" ht="15.75" thickBot="1" x14ac:dyDescent="0.3"/>
    <row r="31" spans="2:12" ht="15.75" customHeight="1" thickBot="1" x14ac:dyDescent="0.3">
      <c r="B31" s="66" t="s">
        <v>246</v>
      </c>
      <c r="C31" s="66"/>
      <c r="D31" s="66"/>
      <c r="E31" s="66"/>
      <c r="F31" s="66"/>
      <c r="G31" s="66"/>
      <c r="H31" s="66"/>
      <c r="I31" s="66"/>
      <c r="K31" s="23"/>
      <c r="L31" s="5" t="s">
        <v>50</v>
      </c>
    </row>
    <row r="32" spans="2:12" x14ac:dyDescent="0.25">
      <c r="B32" s="66"/>
      <c r="C32" s="66"/>
      <c r="D32" s="66"/>
      <c r="E32" s="66"/>
      <c r="F32" s="66"/>
      <c r="G32" s="66"/>
      <c r="H32" s="66"/>
      <c r="I32" s="66"/>
    </row>
    <row r="33" spans="1:13" ht="15.75" thickBot="1" x14ac:dyDescent="0.3"/>
    <row r="34" spans="1:13" ht="15.75" thickBot="1" x14ac:dyDescent="0.3">
      <c r="B34" s="40" t="s">
        <v>51</v>
      </c>
      <c r="C34" s="40"/>
      <c r="D34" s="40"/>
      <c r="E34" s="40"/>
      <c r="F34" s="40"/>
      <c r="G34" s="40"/>
      <c r="K34" s="32" t="e">
        <f>MAXA(K27,K29)</f>
        <v>#DIV/0!</v>
      </c>
      <c r="L34" s="5" t="s">
        <v>50</v>
      </c>
    </row>
    <row r="35" spans="1:13" ht="15.75" thickBot="1" x14ac:dyDescent="0.3"/>
    <row r="36" spans="1:13" ht="15.75" thickBot="1" x14ac:dyDescent="0.3">
      <c r="B36" s="27" t="s">
        <v>52</v>
      </c>
      <c r="C36" s="27"/>
      <c r="D36" s="27"/>
      <c r="E36" s="27"/>
      <c r="F36" s="27"/>
      <c r="G36" s="27"/>
      <c r="H36" s="28"/>
      <c r="K36" s="10" t="e">
        <f>(0.09*K18*K25)/(K34+K31)</f>
        <v>#DIV/0!</v>
      </c>
      <c r="L36" s="63" t="s">
        <v>53</v>
      </c>
      <c r="M36" s="59"/>
    </row>
    <row r="38" spans="1:13" ht="15.75" thickBot="1" x14ac:dyDescent="0.3">
      <c r="A38" s="6"/>
      <c r="B38" s="6" t="s">
        <v>54</v>
      </c>
      <c r="C38" s="6"/>
      <c r="D38" s="6"/>
      <c r="E38" s="6"/>
    </row>
    <row r="39" spans="1:13" ht="15.75" thickBot="1" x14ac:dyDescent="0.3">
      <c r="B39" s="40" t="s">
        <v>55</v>
      </c>
      <c r="C39" s="40"/>
      <c r="D39" s="40"/>
      <c r="E39" s="40"/>
      <c r="K39" s="23"/>
    </row>
    <row r="41" spans="1:13" x14ac:dyDescent="0.25">
      <c r="B41" s="39" t="s">
        <v>56</v>
      </c>
      <c r="C41" s="40"/>
      <c r="D41" s="40"/>
      <c r="E41" s="40"/>
      <c r="F41" s="40"/>
      <c r="G41" s="40"/>
      <c r="H41" s="40"/>
      <c r="I41" s="40"/>
    </row>
    <row r="42" spans="1:13" x14ac:dyDescent="0.25">
      <c r="B42" s="40"/>
      <c r="C42" s="40"/>
      <c r="D42" s="40"/>
      <c r="E42" s="40"/>
      <c r="F42" s="40"/>
      <c r="G42" s="40"/>
      <c r="H42" s="40"/>
      <c r="I42" s="40"/>
    </row>
    <row r="43" spans="1:13" x14ac:dyDescent="0.25">
      <c r="C43" s="68"/>
      <c r="D43" s="68"/>
      <c r="E43" s="68"/>
      <c r="F43" s="68"/>
      <c r="G43" s="68"/>
      <c r="H43" s="68"/>
      <c r="I43" s="68"/>
    </row>
    <row r="44" spans="1:13" x14ac:dyDescent="0.25">
      <c r="C44" s="69"/>
      <c r="D44" s="69"/>
      <c r="E44" s="69"/>
      <c r="F44" s="69"/>
      <c r="G44" s="69"/>
      <c r="H44" s="69"/>
      <c r="I44" s="69"/>
    </row>
    <row r="45" spans="1:13" x14ac:dyDescent="0.25">
      <c r="C45" s="69"/>
      <c r="D45" s="69"/>
      <c r="E45" s="69"/>
      <c r="F45" s="69"/>
      <c r="G45" s="69"/>
      <c r="H45" s="69"/>
      <c r="I45" s="69"/>
    </row>
    <row r="46" spans="1:13" ht="15.75" thickBot="1" x14ac:dyDescent="0.3"/>
    <row r="47" spans="1:13" ht="15.75" thickBot="1" x14ac:dyDescent="0.3">
      <c r="B47" s="6" t="s">
        <v>58</v>
      </c>
      <c r="C47" s="6"/>
      <c r="D47" s="6"/>
      <c r="E47" s="6"/>
      <c r="K47" s="23"/>
      <c r="L47" s="5" t="s">
        <v>48</v>
      </c>
    </row>
    <row r="48" spans="1:13" ht="15.75" thickBot="1" x14ac:dyDescent="0.3"/>
    <row r="49" spans="2:13" ht="15.75" thickBot="1" x14ac:dyDescent="0.3">
      <c r="B49" s="3" t="s">
        <v>59</v>
      </c>
      <c r="C49" s="3"/>
      <c r="D49" s="3"/>
      <c r="E49" s="3"/>
      <c r="F49" s="3"/>
      <c r="K49" s="10" t="e">
        <f>K47/(K8*60)</f>
        <v>#DIV/0!</v>
      </c>
      <c r="L49" s="5" t="s">
        <v>50</v>
      </c>
    </row>
    <row r="50" spans="2:13" ht="15.75" thickBot="1" x14ac:dyDescent="0.3"/>
    <row r="51" spans="2:13" ht="15.75" thickBot="1" x14ac:dyDescent="0.3">
      <c r="B51" s="3" t="s">
        <v>60</v>
      </c>
      <c r="C51" s="3"/>
      <c r="D51" s="3"/>
      <c r="E51" s="3"/>
      <c r="F51" s="3"/>
      <c r="G51" s="3"/>
      <c r="H51" s="3"/>
      <c r="K51" s="10" t="e">
        <f>K47/(K10*60)</f>
        <v>#DIV/0!</v>
      </c>
      <c r="L51" s="5" t="s">
        <v>50</v>
      </c>
    </row>
    <row r="52" spans="2:13" ht="15.75" thickBot="1" x14ac:dyDescent="0.3"/>
    <row r="53" spans="2:13" ht="15.75" thickBot="1" x14ac:dyDescent="0.3">
      <c r="B53" s="66" t="s">
        <v>248</v>
      </c>
      <c r="C53" s="40"/>
      <c r="D53" s="40"/>
      <c r="E53" s="40"/>
      <c r="F53" s="40"/>
      <c r="G53" s="40"/>
      <c r="H53" s="40"/>
      <c r="I53" s="40"/>
      <c r="K53" s="23"/>
      <c r="L53" s="5" t="s">
        <v>50</v>
      </c>
    </row>
    <row r="54" spans="2:13" x14ac:dyDescent="0.25">
      <c r="B54" s="40"/>
      <c r="C54" s="40"/>
      <c r="D54" s="40"/>
      <c r="E54" s="40"/>
      <c r="F54" s="40"/>
      <c r="G54" s="40"/>
      <c r="H54" s="40"/>
      <c r="I54" s="40"/>
    </row>
    <row r="55" spans="2:13" ht="15.75" thickBot="1" x14ac:dyDescent="0.3"/>
    <row r="56" spans="2:13" ht="15.75" thickBot="1" x14ac:dyDescent="0.3">
      <c r="B56" s="3" t="s">
        <v>61</v>
      </c>
      <c r="C56" s="3"/>
      <c r="D56" s="3"/>
      <c r="E56" s="3"/>
      <c r="F56" s="3"/>
      <c r="J56" s="3"/>
      <c r="K56" s="32" t="e">
        <f>MAXA(K49,K51)</f>
        <v>#DIV/0!</v>
      </c>
      <c r="L56" s="5" t="s">
        <v>50</v>
      </c>
    </row>
    <row r="57" spans="2:13" ht="15.75" thickBot="1" x14ac:dyDescent="0.3"/>
    <row r="58" spans="2:13" ht="15.75" thickBot="1" x14ac:dyDescent="0.3">
      <c r="B58" s="40" t="s">
        <v>62</v>
      </c>
      <c r="C58" s="40"/>
      <c r="D58" s="40"/>
      <c r="E58" s="40"/>
      <c r="F58" s="40"/>
      <c r="K58" s="10" t="e">
        <f>(0.09*K47)/(K56+K53)</f>
        <v>#DIV/0!</v>
      </c>
      <c r="L58" s="63" t="s">
        <v>53</v>
      </c>
      <c r="M58" s="59"/>
    </row>
    <row r="60" spans="2:13" x14ac:dyDescent="0.25">
      <c r="B60" s="59" t="s">
        <v>63</v>
      </c>
      <c r="C60" s="59"/>
      <c r="D60" s="59"/>
      <c r="E60" s="59"/>
      <c r="F60" s="3"/>
    </row>
    <row r="61" spans="2:13" ht="15" customHeight="1" x14ac:dyDescent="0.25">
      <c r="B61" s="70" t="s">
        <v>64</v>
      </c>
      <c r="C61" s="70"/>
      <c r="D61" s="70"/>
      <c r="E61" s="70"/>
      <c r="F61" s="70"/>
      <c r="G61" s="70"/>
      <c r="H61" s="70"/>
      <c r="I61" s="70"/>
    </row>
    <row r="62" spans="2:13" x14ac:dyDescent="0.25">
      <c r="B62" s="70"/>
      <c r="C62" s="70"/>
      <c r="D62" s="70"/>
      <c r="E62" s="70"/>
      <c r="F62" s="70"/>
      <c r="G62" s="70"/>
      <c r="H62" s="70"/>
      <c r="I62" s="70"/>
    </row>
    <row r="63" spans="2:13" x14ac:dyDescent="0.25">
      <c r="B63" s="70"/>
      <c r="C63" s="70"/>
      <c r="D63" s="70"/>
      <c r="E63" s="70"/>
      <c r="F63" s="70"/>
      <c r="G63" s="70"/>
      <c r="H63" s="70"/>
      <c r="I63" s="70"/>
    </row>
    <row r="64" spans="2:13" x14ac:dyDescent="0.25">
      <c r="B64" s="51"/>
      <c r="C64" s="51"/>
      <c r="D64" s="51"/>
      <c r="E64" s="51"/>
      <c r="F64" s="51"/>
      <c r="G64" s="51"/>
      <c r="H64" s="51"/>
      <c r="I64" s="51"/>
    </row>
    <row r="65" spans="1:14" x14ac:dyDescent="0.25">
      <c r="B65" s="67"/>
      <c r="C65" s="67"/>
      <c r="D65" s="67"/>
      <c r="E65" s="67"/>
      <c r="F65" s="67"/>
      <c r="G65" s="67"/>
      <c r="H65" s="67"/>
      <c r="I65" s="67"/>
    </row>
    <row r="66" spans="1:14" x14ac:dyDescent="0.25">
      <c r="B66" s="67"/>
      <c r="C66" s="67"/>
      <c r="D66" s="67"/>
      <c r="E66" s="67"/>
      <c r="F66" s="67"/>
      <c r="G66" s="67"/>
      <c r="H66" s="67"/>
      <c r="I66" s="67"/>
    </row>
    <row r="68" spans="1:14" x14ac:dyDescent="0.25">
      <c r="B68" s="8" t="s">
        <v>65</v>
      </c>
      <c r="C68" s="24"/>
      <c r="D68" s="72" t="s">
        <v>53</v>
      </c>
      <c r="E68" s="72"/>
      <c r="G68" s="8" t="s">
        <v>66</v>
      </c>
      <c r="H68" s="24"/>
      <c r="I68" s="40" t="s">
        <v>249</v>
      </c>
      <c r="J68" s="40"/>
    </row>
    <row r="70" spans="1:14" x14ac:dyDescent="0.25">
      <c r="B70" s="39" t="s">
        <v>67</v>
      </c>
      <c r="C70" s="40"/>
      <c r="D70" s="40"/>
      <c r="E70" s="40"/>
      <c r="F70" s="71"/>
      <c r="G70" s="71"/>
      <c r="H70" s="71"/>
      <c r="I70" s="71"/>
      <c r="J70" s="71"/>
    </row>
    <row r="71" spans="1:14" x14ac:dyDescent="0.25">
      <c r="B71" s="40"/>
      <c r="C71" s="40"/>
      <c r="D71" s="40"/>
      <c r="E71" s="40"/>
      <c r="F71" s="51"/>
      <c r="G71" s="51"/>
      <c r="H71" s="51"/>
      <c r="I71" s="51"/>
      <c r="J71" s="51"/>
    </row>
    <row r="73" spans="1:14" x14ac:dyDescent="0.25">
      <c r="B73" s="39" t="s">
        <v>68</v>
      </c>
      <c r="C73" s="40"/>
      <c r="D73" s="40"/>
      <c r="E73" s="40"/>
      <c r="F73" s="71"/>
      <c r="G73" s="71"/>
      <c r="H73" s="71"/>
      <c r="I73" s="71"/>
      <c r="J73" s="71"/>
    </row>
    <row r="74" spans="1:14" x14ac:dyDescent="0.25">
      <c r="B74" s="40"/>
      <c r="C74" s="40"/>
      <c r="D74" s="40"/>
      <c r="E74" s="40"/>
      <c r="F74" s="51"/>
      <c r="G74" s="51"/>
      <c r="H74" s="51"/>
      <c r="I74" s="51"/>
      <c r="J74" s="51"/>
    </row>
    <row r="76" spans="1:14" x14ac:dyDescent="0.25">
      <c r="B76" s="40" t="s">
        <v>69</v>
      </c>
      <c r="C76" s="40"/>
      <c r="F76" s="51"/>
      <c r="G76" s="51"/>
    </row>
    <row r="78" spans="1:14" x14ac:dyDescent="0.25">
      <c r="A78" s="59" t="s">
        <v>70</v>
      </c>
      <c r="B78" s="59"/>
      <c r="C78" s="59"/>
      <c r="D78" s="6"/>
    </row>
    <row r="79" spans="1:14" x14ac:dyDescent="0.25">
      <c r="B79" s="39" t="s">
        <v>250</v>
      </c>
      <c r="C79" s="40"/>
      <c r="D79" s="40"/>
      <c r="E79" s="40"/>
      <c r="F79" s="40"/>
      <c r="G79" s="40"/>
      <c r="H79" s="40"/>
      <c r="I79" s="40"/>
      <c r="J79" s="40"/>
      <c r="K79" s="40"/>
      <c r="L79" s="40"/>
      <c r="M79" s="40"/>
      <c r="N79" s="40"/>
    </row>
    <row r="80" spans="1:14" x14ac:dyDescent="0.25">
      <c r="B80" s="40"/>
      <c r="C80" s="40"/>
      <c r="D80" s="40"/>
      <c r="E80" s="40"/>
      <c r="F80" s="40"/>
      <c r="G80" s="40"/>
      <c r="H80" s="40"/>
      <c r="I80" s="40"/>
      <c r="J80" s="40"/>
      <c r="K80" s="40"/>
      <c r="L80" s="40"/>
      <c r="M80" s="40"/>
      <c r="N80" s="40"/>
    </row>
    <row r="81" spans="1:14" x14ac:dyDescent="0.25">
      <c r="B81" s="40"/>
      <c r="C81" s="40"/>
      <c r="D81" s="40"/>
      <c r="E81" s="40"/>
      <c r="F81" s="40"/>
      <c r="G81" s="40"/>
      <c r="H81" s="40"/>
      <c r="I81" s="40"/>
      <c r="J81" s="40"/>
      <c r="K81" s="40"/>
      <c r="L81" s="40"/>
      <c r="M81" s="40"/>
      <c r="N81" s="40"/>
    </row>
    <row r="83" spans="1:14" ht="15.75" thickBot="1" x14ac:dyDescent="0.3">
      <c r="A83" s="12" t="s">
        <v>71</v>
      </c>
      <c r="B83" s="66" t="s">
        <v>72</v>
      </c>
      <c r="C83" s="66"/>
      <c r="D83" s="66"/>
      <c r="E83" s="66"/>
      <c r="F83" s="66"/>
      <c r="G83" s="66"/>
      <c r="H83" s="66"/>
      <c r="I83" s="66"/>
      <c r="J83" s="66"/>
      <c r="K83" s="1"/>
      <c r="L83" s="1"/>
    </row>
    <row r="84" spans="1:14" ht="15.75" thickBot="1" x14ac:dyDescent="0.3">
      <c r="B84" s="6" t="s">
        <v>73</v>
      </c>
      <c r="C84" s="6"/>
      <c r="D84" s="6"/>
      <c r="E84" s="6"/>
      <c r="F84" s="6"/>
      <c r="G84" s="6"/>
      <c r="H84" s="6"/>
      <c r="K84" s="23"/>
    </row>
    <row r="85" spans="1:14" ht="15.75" thickBot="1" x14ac:dyDescent="0.3"/>
    <row r="86" spans="1:14" ht="15.75" thickBot="1" x14ac:dyDescent="0.3">
      <c r="B86" s="3" t="s">
        <v>74</v>
      </c>
      <c r="C86" s="3"/>
      <c r="D86" s="3"/>
      <c r="E86" s="3"/>
      <c r="F86" s="3"/>
      <c r="G86" s="3"/>
      <c r="K86" s="32">
        <f>SUM(K84/365)</f>
        <v>0</v>
      </c>
    </row>
    <row r="88" spans="1:14" ht="15" customHeight="1" x14ac:dyDescent="0.25">
      <c r="B88" s="46" t="s">
        <v>251</v>
      </c>
      <c r="C88" s="46"/>
      <c r="D88" s="46"/>
      <c r="E88" s="46"/>
      <c r="F88" s="46"/>
      <c r="G88" s="46"/>
      <c r="H88" s="46"/>
      <c r="I88" s="46"/>
    </row>
    <row r="89" spans="1:14" ht="15.75" thickBot="1" x14ac:dyDescent="0.3">
      <c r="B89" s="46"/>
      <c r="C89" s="46"/>
      <c r="D89" s="46"/>
      <c r="E89" s="46"/>
      <c r="F89" s="46"/>
      <c r="G89" s="46"/>
      <c r="H89" s="46"/>
      <c r="I89" s="46"/>
    </row>
    <row r="90" spans="1:14" ht="15.75" thickBot="1" x14ac:dyDescent="0.3">
      <c r="B90" s="46"/>
      <c r="C90" s="46"/>
      <c r="D90" s="46"/>
      <c r="E90" s="46"/>
      <c r="F90" s="46"/>
      <c r="G90" s="46"/>
      <c r="H90" s="46"/>
      <c r="I90" s="46"/>
      <c r="K90" s="23"/>
    </row>
    <row r="91" spans="1:14" x14ac:dyDescent="0.25">
      <c r="B91" s="3"/>
      <c r="C91" s="3"/>
      <c r="D91" s="3"/>
      <c r="E91" s="3"/>
      <c r="F91" s="3"/>
      <c r="G91" s="3"/>
      <c r="H91" s="3"/>
      <c r="I91" s="3"/>
    </row>
    <row r="92" spans="1:14" ht="15" customHeight="1" x14ac:dyDescent="0.25">
      <c r="B92" s="66" t="s">
        <v>252</v>
      </c>
      <c r="C92" s="66"/>
      <c r="D92" s="66"/>
      <c r="E92" s="66"/>
      <c r="F92" s="66"/>
      <c r="G92" s="66"/>
      <c r="H92" s="66"/>
      <c r="I92" s="66"/>
    </row>
    <row r="93" spans="1:14" x14ac:dyDescent="0.25">
      <c r="B93" s="66"/>
      <c r="C93" s="66"/>
      <c r="D93" s="66"/>
      <c r="E93" s="66"/>
      <c r="F93" s="66"/>
      <c r="G93" s="66"/>
      <c r="H93" s="66"/>
      <c r="I93" s="66"/>
    </row>
    <row r="94" spans="1:14" ht="15.75" thickBot="1" x14ac:dyDescent="0.3">
      <c r="B94" s="66"/>
      <c r="C94" s="66"/>
      <c r="D94" s="66"/>
      <c r="E94" s="66"/>
      <c r="F94" s="66"/>
      <c r="G94" s="66"/>
      <c r="H94" s="66"/>
      <c r="I94" s="66"/>
    </row>
    <row r="95" spans="1:14" ht="15.75" thickBot="1" x14ac:dyDescent="0.3">
      <c r="B95" s="66"/>
      <c r="C95" s="66"/>
      <c r="D95" s="66"/>
      <c r="E95" s="66"/>
      <c r="F95" s="66"/>
      <c r="G95" s="66"/>
      <c r="H95" s="66"/>
      <c r="I95" s="66"/>
      <c r="K95" s="23"/>
      <c r="L95" s="63" t="s">
        <v>75</v>
      </c>
      <c r="M95" s="59"/>
    </row>
    <row r="96" spans="1:14" ht="15.75" thickBot="1" x14ac:dyDescent="0.3"/>
    <row r="97" spans="1:13" ht="15.75" thickBot="1" x14ac:dyDescent="0.3">
      <c r="B97" s="40" t="s">
        <v>253</v>
      </c>
      <c r="C97" s="40"/>
      <c r="D97" s="40"/>
      <c r="E97" s="40"/>
      <c r="F97" s="40"/>
      <c r="G97" s="40"/>
      <c r="H97" s="40"/>
      <c r="I97" s="40"/>
      <c r="K97" s="23"/>
      <c r="L97" s="63" t="s">
        <v>53</v>
      </c>
      <c r="M97" s="59"/>
    </row>
    <row r="98" spans="1:13" ht="15.75" thickBot="1" x14ac:dyDescent="0.3"/>
    <row r="99" spans="1:13" ht="15.75" thickBot="1" x14ac:dyDescent="0.3">
      <c r="B99" s="40" t="s">
        <v>254</v>
      </c>
      <c r="C99" s="40"/>
      <c r="D99" s="40"/>
      <c r="E99" s="40"/>
      <c r="F99" s="40"/>
      <c r="G99" s="40"/>
      <c r="K99" s="10">
        <f>MAXA(K86*2,10)</f>
        <v>10</v>
      </c>
      <c r="L99" s="63" t="s">
        <v>53</v>
      </c>
      <c r="M99" s="59"/>
    </row>
    <row r="100" spans="1:13" ht="15.75" thickBot="1" x14ac:dyDescent="0.3"/>
    <row r="101" spans="1:13" ht="15.75" thickBot="1" x14ac:dyDescent="0.3">
      <c r="B101" s="48" t="s">
        <v>255</v>
      </c>
      <c r="C101" s="48"/>
      <c r="D101" s="48"/>
      <c r="E101" s="48"/>
      <c r="F101" s="48"/>
      <c r="G101" s="48"/>
      <c r="K101" s="10">
        <f>0.3*K95*K90</f>
        <v>0</v>
      </c>
      <c r="L101" s="63" t="s">
        <v>53</v>
      </c>
      <c r="M101" s="59"/>
    </row>
    <row r="102" spans="1:13" ht="15.75" thickBot="1" x14ac:dyDescent="0.3"/>
    <row r="103" spans="1:13" ht="15.75" customHeight="1" thickBot="1" x14ac:dyDescent="0.3">
      <c r="B103" s="70" t="s">
        <v>256</v>
      </c>
      <c r="C103" s="70"/>
      <c r="D103" s="70"/>
      <c r="E103" s="70"/>
      <c r="F103" s="70"/>
      <c r="G103" s="70"/>
      <c r="H103" s="70"/>
      <c r="I103" s="70"/>
      <c r="K103" s="10">
        <f>K97+K99+K101</f>
        <v>10</v>
      </c>
      <c r="L103" s="63" t="s">
        <v>53</v>
      </c>
      <c r="M103" s="59"/>
    </row>
    <row r="104" spans="1:13" x14ac:dyDescent="0.25">
      <c r="B104" s="13"/>
      <c r="C104" s="13"/>
      <c r="D104" s="13"/>
      <c r="E104" s="13"/>
      <c r="F104" s="13"/>
      <c r="G104" s="13"/>
      <c r="H104" s="13"/>
      <c r="I104" s="13"/>
      <c r="K104" s="11"/>
      <c r="L104" s="33"/>
      <c r="M104" s="30"/>
    </row>
    <row r="106" spans="1:13" ht="15" customHeight="1" x14ac:dyDescent="0.25">
      <c r="A106" s="12" t="s">
        <v>76</v>
      </c>
      <c r="B106" s="46" t="s">
        <v>77</v>
      </c>
      <c r="C106" s="46"/>
      <c r="D106" s="46"/>
      <c r="E106" s="46"/>
      <c r="F106" s="46"/>
      <c r="G106" s="46"/>
      <c r="H106" s="46"/>
      <c r="I106" s="46"/>
      <c r="J106" s="46"/>
    </row>
    <row r="107" spans="1:13" x14ac:dyDescent="0.25">
      <c r="B107" s="46"/>
      <c r="C107" s="46"/>
      <c r="D107" s="46"/>
      <c r="E107" s="46"/>
      <c r="F107" s="46"/>
      <c r="G107" s="46"/>
      <c r="H107" s="46"/>
      <c r="I107" s="46"/>
      <c r="J107" s="46"/>
    </row>
    <row r="108" spans="1:13" ht="15.75" thickBot="1" x14ac:dyDescent="0.3">
      <c r="B108" s="46"/>
      <c r="C108" s="46"/>
      <c r="D108" s="46"/>
      <c r="E108" s="46"/>
      <c r="F108" s="46"/>
      <c r="G108" s="46"/>
      <c r="H108" s="46"/>
      <c r="I108" s="46"/>
      <c r="J108" s="46"/>
    </row>
    <row r="109" spans="1:13" ht="15.75" thickBot="1" x14ac:dyDescent="0.3">
      <c r="B109" s="3" t="s">
        <v>78</v>
      </c>
      <c r="C109" s="3"/>
      <c r="D109" s="3"/>
      <c r="E109" s="3"/>
      <c r="F109" s="3"/>
      <c r="G109" s="3"/>
      <c r="K109" s="23"/>
    </row>
    <row r="110" spans="1:13" ht="15.75" thickBot="1" x14ac:dyDescent="0.3"/>
    <row r="111" spans="1:13" ht="15.75" thickBot="1" x14ac:dyDescent="0.3">
      <c r="B111" s="3" t="s">
        <v>79</v>
      </c>
      <c r="C111" s="3"/>
      <c r="D111" s="3"/>
      <c r="E111" s="3"/>
      <c r="F111" s="3"/>
      <c r="G111" s="3"/>
      <c r="K111" s="32">
        <f>SUM(K109/365)</f>
        <v>0</v>
      </c>
    </row>
    <row r="113" spans="2:13" ht="15" customHeight="1" x14ac:dyDescent="0.25">
      <c r="B113" s="46" t="s">
        <v>257</v>
      </c>
      <c r="C113" s="46"/>
      <c r="D113" s="46"/>
      <c r="E113" s="46"/>
      <c r="F113" s="46"/>
      <c r="G113" s="46"/>
      <c r="H113" s="46"/>
      <c r="I113" s="46"/>
    </row>
    <row r="114" spans="2:13" ht="15.75" thickBot="1" x14ac:dyDescent="0.3">
      <c r="B114" s="46"/>
      <c r="C114" s="46"/>
      <c r="D114" s="46"/>
      <c r="E114" s="46"/>
      <c r="F114" s="46"/>
      <c r="G114" s="46"/>
      <c r="H114" s="46"/>
      <c r="I114" s="46"/>
    </row>
    <row r="115" spans="2:13" ht="15.75" thickBot="1" x14ac:dyDescent="0.3">
      <c r="B115" s="46"/>
      <c r="C115" s="46"/>
      <c r="D115" s="46"/>
      <c r="E115" s="46"/>
      <c r="F115" s="46"/>
      <c r="G115" s="46"/>
      <c r="H115" s="46"/>
      <c r="I115" s="46"/>
      <c r="K115" s="23"/>
    </row>
    <row r="117" spans="2:13" x14ac:dyDescent="0.25">
      <c r="B117" s="66" t="s">
        <v>258</v>
      </c>
      <c r="C117" s="40"/>
      <c r="D117" s="40"/>
      <c r="E117" s="40"/>
      <c r="F117" s="40"/>
      <c r="G117" s="40"/>
      <c r="H117" s="40"/>
      <c r="I117" s="40"/>
    </row>
    <row r="118" spans="2:13" x14ac:dyDescent="0.25">
      <c r="B118" s="40"/>
      <c r="C118" s="40"/>
      <c r="D118" s="40"/>
      <c r="E118" s="40"/>
      <c r="F118" s="40"/>
      <c r="G118" s="40"/>
      <c r="H118" s="40"/>
      <c r="I118" s="40"/>
    </row>
    <row r="119" spans="2:13" ht="15.75" thickBot="1" x14ac:dyDescent="0.3">
      <c r="B119" s="40"/>
      <c r="C119" s="40"/>
      <c r="D119" s="40"/>
      <c r="E119" s="40"/>
      <c r="F119" s="40"/>
      <c r="G119" s="40"/>
      <c r="H119" s="40"/>
      <c r="I119" s="40"/>
    </row>
    <row r="120" spans="2:13" ht="15.75" thickBot="1" x14ac:dyDescent="0.3">
      <c r="B120" s="40"/>
      <c r="C120" s="40"/>
      <c r="D120" s="40"/>
      <c r="E120" s="40"/>
      <c r="F120" s="40"/>
      <c r="G120" s="40"/>
      <c r="H120" s="40"/>
      <c r="I120" s="40"/>
      <c r="K120" s="23"/>
      <c r="L120" s="63" t="s">
        <v>75</v>
      </c>
      <c r="M120" s="59"/>
    </row>
    <row r="121" spans="2:13" ht="15.75" thickBot="1" x14ac:dyDescent="0.3"/>
    <row r="122" spans="2:13" ht="15.75" thickBot="1" x14ac:dyDescent="0.3">
      <c r="B122" s="40" t="s">
        <v>80</v>
      </c>
      <c r="C122" s="40"/>
      <c r="D122" s="40"/>
      <c r="E122" s="40"/>
      <c r="F122" s="40"/>
      <c r="G122" s="40"/>
      <c r="H122" s="40"/>
      <c r="I122" s="40"/>
      <c r="K122" s="23"/>
      <c r="L122" s="73" t="s">
        <v>75</v>
      </c>
      <c r="M122" s="74"/>
    </row>
    <row r="123" spans="2:13" ht="15.75" thickBot="1" x14ac:dyDescent="0.3"/>
    <row r="124" spans="2:13" ht="15" customHeight="1" thickBot="1" x14ac:dyDescent="0.3">
      <c r="B124" s="70" t="s">
        <v>81</v>
      </c>
      <c r="C124" s="70"/>
      <c r="D124" s="70"/>
      <c r="E124" s="70"/>
      <c r="F124" s="70"/>
      <c r="G124" s="70"/>
      <c r="H124" s="70"/>
      <c r="I124" s="70"/>
      <c r="K124" s="23"/>
      <c r="L124" s="63" t="s">
        <v>82</v>
      </c>
      <c r="M124" s="59"/>
    </row>
    <row r="125" spans="2:13" ht="15.75" thickBot="1" x14ac:dyDescent="0.3"/>
    <row r="126" spans="2:13" ht="15.75" thickBot="1" x14ac:dyDescent="0.3">
      <c r="B126" s="40" t="s">
        <v>83</v>
      </c>
      <c r="C126" s="40"/>
      <c r="D126" s="40"/>
      <c r="E126" s="40"/>
      <c r="F126" s="40"/>
      <c r="G126" s="40"/>
      <c r="K126" s="10">
        <f>K124/365</f>
        <v>0</v>
      </c>
      <c r="L126" s="63" t="s">
        <v>53</v>
      </c>
      <c r="M126" s="59"/>
    </row>
    <row r="127" spans="2:13" ht="15.75" thickBot="1" x14ac:dyDescent="0.3">
      <c r="B127" s="4" t="s">
        <v>84</v>
      </c>
      <c r="C127" s="35"/>
      <c r="D127" s="35"/>
      <c r="E127" s="35"/>
      <c r="F127" s="35"/>
    </row>
    <row r="128" spans="2:13" ht="15.75" thickBot="1" x14ac:dyDescent="0.3">
      <c r="B128" s="40" t="s">
        <v>259</v>
      </c>
      <c r="C128" s="40"/>
      <c r="D128" s="40"/>
      <c r="E128" s="40"/>
      <c r="F128" s="40"/>
      <c r="G128" s="40"/>
      <c r="H128" s="40"/>
      <c r="I128" s="40"/>
      <c r="K128" s="23"/>
      <c r="L128" s="63" t="s">
        <v>53</v>
      </c>
      <c r="M128" s="59"/>
    </row>
    <row r="129" spans="1:13" ht="15.75" thickBot="1" x14ac:dyDescent="0.3"/>
    <row r="130" spans="1:13" ht="15.75" thickBot="1" x14ac:dyDescent="0.3">
      <c r="B130" s="40" t="s">
        <v>85</v>
      </c>
      <c r="C130" s="40"/>
      <c r="D130" s="40"/>
      <c r="E130" s="40"/>
      <c r="F130" s="40"/>
      <c r="G130" s="40"/>
      <c r="H130" s="3"/>
      <c r="K130" s="10">
        <f>MAXA(K111*2,10)</f>
        <v>10</v>
      </c>
      <c r="L130" s="5" t="s">
        <v>53</v>
      </c>
    </row>
    <row r="131" spans="1:13" ht="15.75" thickBot="1" x14ac:dyDescent="0.3"/>
    <row r="132" spans="1:13" ht="15.75" thickBot="1" x14ac:dyDescent="0.3">
      <c r="B132" s="1" t="s">
        <v>86</v>
      </c>
      <c r="C132" s="1"/>
      <c r="D132" s="1"/>
      <c r="E132" s="1"/>
      <c r="F132" s="1"/>
      <c r="K132" s="10">
        <f>0.3*K120*K115</f>
        <v>0</v>
      </c>
      <c r="L132" s="63" t="s">
        <v>53</v>
      </c>
      <c r="M132" s="59"/>
    </row>
    <row r="133" spans="1:13" ht="15.75" thickBot="1" x14ac:dyDescent="0.3"/>
    <row r="134" spans="1:13" ht="15.75" thickBot="1" x14ac:dyDescent="0.3">
      <c r="B134" s="3" t="s">
        <v>87</v>
      </c>
      <c r="C134" s="3"/>
      <c r="D134" s="3"/>
      <c r="E134" s="3"/>
      <c r="F134" s="3"/>
      <c r="K134" s="10">
        <f>0.002*K122*K111</f>
        <v>0</v>
      </c>
      <c r="L134" s="73" t="s">
        <v>53</v>
      </c>
      <c r="M134" s="74"/>
    </row>
    <row r="136" spans="1:13" ht="15.75" thickBot="1" x14ac:dyDescent="0.3">
      <c r="B136" s="39" t="s">
        <v>260</v>
      </c>
      <c r="C136" s="40"/>
      <c r="D136" s="40"/>
      <c r="E136" s="40"/>
      <c r="F136" s="40"/>
      <c r="G136" s="40"/>
      <c r="H136" s="40"/>
      <c r="I136" s="40"/>
    </row>
    <row r="137" spans="1:13" ht="15.75" thickBot="1" x14ac:dyDescent="0.3">
      <c r="B137" s="40"/>
      <c r="C137" s="40"/>
      <c r="D137" s="40"/>
      <c r="E137" s="40"/>
      <c r="F137" s="40"/>
      <c r="G137" s="40"/>
      <c r="H137" s="40"/>
      <c r="I137" s="40"/>
      <c r="K137" s="10">
        <f>K128+K130+K132+K134</f>
        <v>10</v>
      </c>
      <c r="L137" s="75" t="s">
        <v>53</v>
      </c>
      <c r="M137" s="62"/>
    </row>
    <row r="139" spans="1:13" x14ac:dyDescent="0.25">
      <c r="A139" s="12" t="s">
        <v>88</v>
      </c>
      <c r="B139" s="66" t="s">
        <v>89</v>
      </c>
      <c r="C139" s="59"/>
      <c r="D139" s="59"/>
      <c r="E139" s="59"/>
      <c r="F139" s="59"/>
      <c r="G139" s="59"/>
      <c r="H139" s="59"/>
      <c r="I139" s="59"/>
      <c r="J139" s="59"/>
    </row>
    <row r="140" spans="1:13" ht="15.75" thickBot="1" x14ac:dyDescent="0.3">
      <c r="B140" s="59"/>
      <c r="C140" s="59"/>
      <c r="D140" s="59"/>
      <c r="E140" s="59"/>
      <c r="F140" s="59"/>
      <c r="G140" s="59"/>
      <c r="H140" s="59"/>
      <c r="I140" s="59"/>
      <c r="J140" s="59"/>
    </row>
    <row r="141" spans="1:13" ht="15.75" thickBot="1" x14ac:dyDescent="0.3">
      <c r="B141" s="40" t="s">
        <v>90</v>
      </c>
      <c r="C141" s="40"/>
      <c r="D141" s="40"/>
      <c r="E141" s="40"/>
      <c r="F141" s="40"/>
      <c r="G141" s="40"/>
      <c r="K141" s="23"/>
    </row>
    <row r="142" spans="1:13" ht="15.75" thickBot="1" x14ac:dyDescent="0.3"/>
    <row r="143" spans="1:13" ht="15.75" thickBot="1" x14ac:dyDescent="0.3">
      <c r="B143" s="40" t="s">
        <v>91</v>
      </c>
      <c r="C143" s="40"/>
      <c r="D143" s="40"/>
      <c r="E143" s="40"/>
      <c r="F143" s="40"/>
      <c r="G143" s="40"/>
      <c r="K143" s="10">
        <f>K141/365</f>
        <v>0</v>
      </c>
    </row>
    <row r="144" spans="1:13" ht="15.75" thickBot="1" x14ac:dyDescent="0.3"/>
    <row r="145" spans="1:13" ht="15.75" thickBot="1" x14ac:dyDescent="0.3">
      <c r="B145" s="40" t="s">
        <v>92</v>
      </c>
      <c r="C145" s="40"/>
      <c r="D145" s="40"/>
      <c r="E145" s="40"/>
      <c r="F145" s="40"/>
      <c r="K145" s="10">
        <f>MAXA(K143,10)</f>
        <v>10</v>
      </c>
      <c r="L145" s="63" t="s">
        <v>53</v>
      </c>
      <c r="M145" s="59"/>
    </row>
    <row r="146" spans="1:13" ht="15.75" thickBot="1" x14ac:dyDescent="0.3"/>
    <row r="147" spans="1:13" ht="15.75" thickBot="1" x14ac:dyDescent="0.3">
      <c r="B147" s="40" t="s">
        <v>93</v>
      </c>
      <c r="C147" s="40"/>
      <c r="D147" s="40"/>
      <c r="E147" s="40"/>
      <c r="F147" s="40"/>
      <c r="G147" s="40"/>
      <c r="K147" s="10">
        <f>MAXA(K143*2,10)</f>
        <v>10</v>
      </c>
      <c r="L147" s="63" t="s">
        <v>53</v>
      </c>
      <c r="M147" s="59"/>
    </row>
    <row r="149" spans="1:13" ht="15.75" thickBot="1" x14ac:dyDescent="0.3">
      <c r="B149" s="66" t="s">
        <v>261</v>
      </c>
      <c r="C149" s="40"/>
      <c r="D149" s="40"/>
      <c r="E149" s="40"/>
      <c r="F149" s="40"/>
      <c r="G149" s="40"/>
      <c r="H149" s="40"/>
      <c r="I149" s="40"/>
    </row>
    <row r="150" spans="1:13" ht="15.75" thickBot="1" x14ac:dyDescent="0.3">
      <c r="B150" s="40"/>
      <c r="C150" s="40"/>
      <c r="D150" s="40"/>
      <c r="E150" s="40"/>
      <c r="F150" s="40"/>
      <c r="G150" s="40"/>
      <c r="H150" s="40"/>
      <c r="I150" s="40"/>
      <c r="K150" s="10">
        <f>K145+K147</f>
        <v>20</v>
      </c>
      <c r="L150" s="73" t="s">
        <v>53</v>
      </c>
      <c r="M150" s="74"/>
    </row>
    <row r="152" spans="1:13" ht="15.75" thickBot="1" x14ac:dyDescent="0.3">
      <c r="A152" s="12" t="s">
        <v>94</v>
      </c>
      <c r="B152" s="59" t="s">
        <v>95</v>
      </c>
      <c r="C152" s="59"/>
      <c r="D152" s="59"/>
      <c r="E152" s="59"/>
      <c r="F152" s="59"/>
      <c r="G152" s="59"/>
      <c r="H152" s="59"/>
      <c r="I152" s="59"/>
      <c r="J152" s="59"/>
    </row>
    <row r="153" spans="1:13" ht="15.75" thickBot="1" x14ac:dyDescent="0.3">
      <c r="B153" s="3" t="s">
        <v>96</v>
      </c>
      <c r="C153" s="3"/>
      <c r="D153" s="3"/>
      <c r="E153" s="3"/>
      <c r="F153" s="3"/>
      <c r="G153" s="3"/>
      <c r="H153" s="3"/>
      <c r="K153" s="23"/>
      <c r="L153" s="63" t="s">
        <v>75</v>
      </c>
      <c r="M153" s="59"/>
    </row>
    <row r="154" spans="1:13" ht="15.75" thickBot="1" x14ac:dyDescent="0.3"/>
    <row r="155" spans="1:13" ht="15.75" thickBot="1" x14ac:dyDescent="0.3">
      <c r="B155" s="40" t="s">
        <v>97</v>
      </c>
      <c r="C155" s="40"/>
      <c r="D155" s="40"/>
      <c r="E155" s="40"/>
      <c r="F155" s="40"/>
      <c r="K155" s="23"/>
      <c r="L155" s="63" t="s">
        <v>75</v>
      </c>
      <c r="M155" s="59"/>
    </row>
    <row r="156" spans="1:13" x14ac:dyDescent="0.25">
      <c r="B156" s="53" t="s">
        <v>194</v>
      </c>
      <c r="C156" s="53"/>
      <c r="D156" s="53"/>
      <c r="E156" s="53"/>
      <c r="F156" s="54"/>
      <c r="G156" s="55"/>
      <c r="H156" s="56"/>
    </row>
    <row r="157" spans="1:13" ht="15.75" thickBot="1" x14ac:dyDescent="0.3"/>
    <row r="158" spans="1:13" ht="15.75" thickBot="1" x14ac:dyDescent="0.3">
      <c r="B158" s="17" t="s">
        <v>195</v>
      </c>
      <c r="C158" s="17"/>
      <c r="D158" s="17"/>
      <c r="E158" s="17"/>
      <c r="F158" s="17"/>
      <c r="G158" s="17"/>
      <c r="K158" s="10">
        <f>SUM(K153*0.08)</f>
        <v>0</v>
      </c>
      <c r="L158" s="47" t="s">
        <v>75</v>
      </c>
      <c r="M158" s="48"/>
    </row>
    <row r="159" spans="1:13" ht="15.75" thickBot="1" x14ac:dyDescent="0.3"/>
    <row r="160" spans="1:13" ht="15" customHeight="1" thickBot="1" x14ac:dyDescent="0.3">
      <c r="B160" s="46" t="s">
        <v>223</v>
      </c>
      <c r="C160" s="46"/>
      <c r="D160" s="46"/>
      <c r="E160" s="46"/>
      <c r="F160" s="46"/>
      <c r="G160" s="46"/>
      <c r="H160" s="46"/>
      <c r="I160" s="46"/>
      <c r="K160" s="10">
        <f>SUM(K155*0.001)</f>
        <v>0</v>
      </c>
      <c r="L160" s="47" t="s">
        <v>75</v>
      </c>
      <c r="M160" s="57"/>
    </row>
    <row r="161" spans="1:13" ht="15.75" thickBot="1" x14ac:dyDescent="0.3"/>
    <row r="162" spans="1:13" ht="15.75" thickBot="1" x14ac:dyDescent="0.3">
      <c r="B162" s="46" t="s">
        <v>196</v>
      </c>
      <c r="C162" s="46"/>
      <c r="D162" s="46"/>
      <c r="E162" s="46"/>
      <c r="F162" s="46"/>
      <c r="G162" s="46"/>
      <c r="H162" s="46"/>
      <c r="I162" s="46"/>
      <c r="K162" s="10">
        <f>MIN(1500,(0.045*K155))</f>
        <v>0</v>
      </c>
      <c r="L162" s="5" t="s">
        <v>75</v>
      </c>
    </row>
    <row r="163" spans="1:13" x14ac:dyDescent="0.25">
      <c r="B163" s="46"/>
      <c r="C163" s="46"/>
      <c r="D163" s="46"/>
      <c r="E163" s="46"/>
      <c r="F163" s="46"/>
      <c r="G163" s="46"/>
      <c r="H163" s="46"/>
      <c r="I163" s="46"/>
    </row>
    <row r="164" spans="1:13" ht="15.75" thickBot="1" x14ac:dyDescent="0.3"/>
    <row r="165" spans="1:13" ht="15.75" thickBot="1" x14ac:dyDescent="0.3">
      <c r="B165" s="48" t="s">
        <v>197</v>
      </c>
      <c r="C165" s="48"/>
      <c r="D165" s="48"/>
      <c r="K165" s="10">
        <f>IF(F156="Crude Carrier",K155*0.01,0)+IF(F156="Black Product Carrier",K155*0.005,0)+IF(F156="White Product Carrier",K155*0.002,0)</f>
        <v>0</v>
      </c>
      <c r="L165" s="47" t="s">
        <v>75</v>
      </c>
      <c r="M165" s="48"/>
    </row>
    <row r="166" spans="1:13" ht="15.75" thickBot="1" x14ac:dyDescent="0.3"/>
    <row r="167" spans="1:13" ht="15.75" thickBot="1" x14ac:dyDescent="0.3">
      <c r="B167" s="17" t="s">
        <v>198</v>
      </c>
      <c r="C167" s="17"/>
      <c r="D167" s="17"/>
      <c r="E167" s="17"/>
      <c r="F167" s="17"/>
      <c r="G167" s="17"/>
      <c r="K167" s="10">
        <f>SUM(K158+K160+K162+K165)</f>
        <v>0</v>
      </c>
      <c r="L167" s="47" t="s">
        <v>75</v>
      </c>
      <c r="M167" s="48"/>
    </row>
    <row r="169" spans="1:13" ht="15.75" thickBot="1" x14ac:dyDescent="0.3">
      <c r="A169" s="17" t="s">
        <v>199</v>
      </c>
      <c r="B169" s="17"/>
      <c r="C169" s="17"/>
    </row>
    <row r="170" spans="1:13" ht="15.75" thickBot="1" x14ac:dyDescent="0.3">
      <c r="B170" s="48" t="s">
        <v>200</v>
      </c>
      <c r="C170" s="48"/>
      <c r="D170" s="48"/>
      <c r="E170" s="48"/>
      <c r="F170" s="48"/>
      <c r="G170" s="48"/>
      <c r="K170" s="10" t="e">
        <f>SUM(K15+K36+K58+C68)</f>
        <v>#DIV/0!</v>
      </c>
      <c r="L170" s="47" t="s">
        <v>53</v>
      </c>
      <c r="M170" s="48"/>
    </row>
    <row r="171" spans="1:13" ht="15.75" thickBot="1" x14ac:dyDescent="0.3">
      <c r="B171" s="4" t="s">
        <v>201</v>
      </c>
      <c r="C171" s="4"/>
      <c r="D171" s="4"/>
      <c r="E171" s="4"/>
    </row>
    <row r="172" spans="1:13" ht="15.75" thickBot="1" x14ac:dyDescent="0.3">
      <c r="B172" s="17" t="s">
        <v>202</v>
      </c>
      <c r="C172" s="17"/>
      <c r="D172" s="17"/>
      <c r="E172" s="17"/>
      <c r="F172" s="17"/>
      <c r="G172" s="17"/>
      <c r="K172" s="10">
        <f>SUM(K103+K137+K150+K167)</f>
        <v>40</v>
      </c>
      <c r="L172" s="47" t="s">
        <v>53</v>
      </c>
      <c r="M172" s="48"/>
    </row>
    <row r="173" spans="1:13" ht="15" customHeight="1" x14ac:dyDescent="0.25">
      <c r="B173" s="52" t="s">
        <v>203</v>
      </c>
      <c r="C173" s="52"/>
      <c r="D173" s="52"/>
      <c r="E173" s="52"/>
      <c r="F173" s="52"/>
      <c r="G173" s="52"/>
      <c r="H173" s="52"/>
    </row>
    <row r="174" spans="1:13" x14ac:dyDescent="0.25">
      <c r="B174" s="52"/>
      <c r="C174" s="52"/>
      <c r="D174" s="52"/>
      <c r="E174" s="52"/>
      <c r="F174" s="52"/>
      <c r="G174" s="52"/>
      <c r="H174" s="52"/>
    </row>
    <row r="176" spans="1:13" ht="15.75" thickBot="1" x14ac:dyDescent="0.3">
      <c r="B176" s="48" t="s">
        <v>171</v>
      </c>
      <c r="C176" s="48"/>
      <c r="D176" s="48"/>
      <c r="E176" s="48"/>
      <c r="F176" s="48"/>
    </row>
    <row r="177" spans="2:13" ht="15.75" thickBot="1" x14ac:dyDescent="0.3">
      <c r="B177" s="29" t="s">
        <v>204</v>
      </c>
      <c r="C177" s="29"/>
      <c r="D177" s="29"/>
      <c r="E177" s="29"/>
      <c r="F177" s="31"/>
      <c r="K177" s="10">
        <f>MAXA(K101,K132)</f>
        <v>0</v>
      </c>
      <c r="L177" s="47" t="s">
        <v>53</v>
      </c>
      <c r="M177" s="48"/>
    </row>
    <row r="178" spans="2:13" ht="15.75" thickBot="1" x14ac:dyDescent="0.3"/>
    <row r="179" spans="2:13" ht="15.75" thickBot="1" x14ac:dyDescent="0.3">
      <c r="B179" s="17" t="s">
        <v>205</v>
      </c>
      <c r="C179" s="17"/>
      <c r="D179" s="17"/>
      <c r="E179" s="17"/>
      <c r="K179" s="10" t="e">
        <f>SUM((0.18*K177)/K8)</f>
        <v>#DIV/0!</v>
      </c>
      <c r="L179" s="5" t="s">
        <v>50</v>
      </c>
    </row>
    <row r="180" spans="2:13" ht="15" customHeight="1" x14ac:dyDescent="0.25">
      <c r="B180" s="52" t="s">
        <v>206</v>
      </c>
      <c r="C180" s="52"/>
      <c r="D180" s="52"/>
      <c r="E180" s="52"/>
      <c r="F180" s="52"/>
    </row>
    <row r="181" spans="2:13" x14ac:dyDescent="0.25">
      <c r="B181" s="52"/>
      <c r="C181" s="52"/>
      <c r="D181" s="52"/>
      <c r="E181" s="52"/>
      <c r="F181" s="52"/>
    </row>
    <row r="183" spans="2:13" ht="15.75" thickBot="1" x14ac:dyDescent="0.3">
      <c r="B183" s="48" t="s">
        <v>208</v>
      </c>
      <c r="C183" s="48"/>
      <c r="D183" s="48"/>
      <c r="E183" s="48"/>
      <c r="F183" s="48"/>
      <c r="G183" s="48"/>
      <c r="H183" s="48"/>
      <c r="I183" s="48"/>
    </row>
    <row r="184" spans="2:13" ht="15.75" thickBot="1" x14ac:dyDescent="0.3">
      <c r="B184" s="17" t="s">
        <v>209</v>
      </c>
      <c r="C184" s="17"/>
      <c r="D184" s="17"/>
      <c r="E184" s="17"/>
      <c r="F184" s="17"/>
      <c r="G184" s="17"/>
      <c r="H184" s="17"/>
      <c r="I184" s="31"/>
      <c r="K184" s="10">
        <f>SUM(K97+K99)</f>
        <v>10</v>
      </c>
      <c r="L184" s="47" t="s">
        <v>53</v>
      </c>
      <c r="M184" s="48"/>
    </row>
    <row r="185" spans="2:13" ht="15.75" thickBot="1" x14ac:dyDescent="0.3"/>
    <row r="186" spans="2:13" ht="15.75" thickBot="1" x14ac:dyDescent="0.3">
      <c r="B186" s="46" t="s">
        <v>210</v>
      </c>
      <c r="C186" s="46"/>
      <c r="D186" s="46"/>
      <c r="E186" s="46"/>
      <c r="F186" s="46"/>
      <c r="G186" s="46"/>
      <c r="H186" s="46"/>
      <c r="I186" s="46"/>
      <c r="K186" s="10">
        <f>SUM(K128+K130+K134)</f>
        <v>10</v>
      </c>
      <c r="L186" s="47" t="s">
        <v>53</v>
      </c>
      <c r="M186" s="48"/>
    </row>
    <row r="187" spans="2:13" x14ac:dyDescent="0.25">
      <c r="B187" s="46"/>
      <c r="C187" s="46"/>
      <c r="D187" s="46"/>
      <c r="E187" s="46"/>
      <c r="F187" s="46"/>
      <c r="G187" s="46"/>
      <c r="H187" s="46"/>
      <c r="I187" s="46"/>
    </row>
    <row r="188" spans="2:13" ht="15.75" thickBot="1" x14ac:dyDescent="0.3"/>
    <row r="189" spans="2:13" ht="15.75" thickBot="1" x14ac:dyDescent="0.3">
      <c r="B189" s="46" t="s">
        <v>211</v>
      </c>
      <c r="C189" s="46"/>
      <c r="D189" s="46"/>
      <c r="E189" s="46"/>
      <c r="F189" s="46"/>
      <c r="G189" s="46"/>
      <c r="H189" s="46"/>
      <c r="I189" s="46"/>
      <c r="K189" s="10">
        <f>MAXA(K184,K186,(K145+K147))</f>
        <v>20</v>
      </c>
      <c r="L189" s="47" t="s">
        <v>53</v>
      </c>
      <c r="M189" s="48"/>
    </row>
    <row r="190" spans="2:13" x14ac:dyDescent="0.25">
      <c r="B190" s="46"/>
      <c r="C190" s="46"/>
      <c r="D190" s="46"/>
      <c r="E190" s="46"/>
      <c r="F190" s="46"/>
      <c r="G190" s="46"/>
      <c r="H190" s="46"/>
      <c r="I190" s="46"/>
    </row>
    <row r="191" spans="2:13" ht="15.75" thickBot="1" x14ac:dyDescent="0.3"/>
    <row r="192" spans="2:13" ht="15.75" thickBot="1" x14ac:dyDescent="0.3">
      <c r="B192" s="17" t="s">
        <v>212</v>
      </c>
      <c r="C192" s="17"/>
      <c r="D192" s="17"/>
      <c r="E192" s="17"/>
      <c r="F192" s="17"/>
      <c r="G192" s="17"/>
      <c r="H192" s="17"/>
      <c r="K192" s="10" t="e">
        <f>SUM((0.18*K189)/K10)</f>
        <v>#DIV/0!</v>
      </c>
      <c r="L192" s="5" t="s">
        <v>50</v>
      </c>
    </row>
    <row r="193" spans="1:13" ht="15" customHeight="1" x14ac:dyDescent="0.25">
      <c r="B193" s="52" t="s">
        <v>213</v>
      </c>
      <c r="C193" s="52"/>
      <c r="D193" s="52"/>
      <c r="E193" s="52"/>
      <c r="F193" s="52"/>
      <c r="G193" s="52"/>
      <c r="H193" s="52"/>
    </row>
    <row r="194" spans="1:13" ht="15.75" thickBot="1" x14ac:dyDescent="0.3">
      <c r="B194" s="52"/>
      <c r="C194" s="52"/>
      <c r="D194" s="52"/>
      <c r="E194" s="52"/>
      <c r="F194" s="52"/>
      <c r="G194" s="52"/>
      <c r="H194" s="52"/>
    </row>
    <row r="195" spans="1:13" ht="15.75" customHeight="1" thickBot="1" x14ac:dyDescent="0.3">
      <c r="B195" s="46" t="s">
        <v>221</v>
      </c>
      <c r="C195" s="46"/>
      <c r="D195" s="46"/>
      <c r="E195" s="46"/>
      <c r="F195" s="46"/>
      <c r="G195" s="46"/>
      <c r="H195" s="46"/>
      <c r="I195" s="46"/>
      <c r="K195" s="23"/>
      <c r="L195" s="47" t="s">
        <v>215</v>
      </c>
      <c r="M195" s="48"/>
    </row>
    <row r="196" spans="1:13" ht="15.75" thickBot="1" x14ac:dyDescent="0.3">
      <c r="B196" s="4" t="s">
        <v>214</v>
      </c>
      <c r="C196" s="4"/>
      <c r="D196" s="4"/>
      <c r="E196" s="4"/>
      <c r="F196" s="4"/>
      <c r="G196" s="4"/>
    </row>
    <row r="197" spans="1:13" ht="15.75" thickBot="1" x14ac:dyDescent="0.3">
      <c r="B197" s="46" t="s">
        <v>216</v>
      </c>
      <c r="C197" s="46"/>
      <c r="D197" s="46"/>
      <c r="E197" s="46"/>
      <c r="F197" s="46"/>
      <c r="G197" s="46"/>
      <c r="H197" s="46"/>
      <c r="I197" s="46"/>
      <c r="K197" s="23"/>
      <c r="L197" s="47" t="s">
        <v>215</v>
      </c>
      <c r="M197" s="48"/>
    </row>
    <row r="198" spans="1:13" x14ac:dyDescent="0.25">
      <c r="B198" s="46"/>
      <c r="C198" s="46"/>
      <c r="D198" s="46"/>
      <c r="E198" s="46"/>
      <c r="F198" s="46"/>
      <c r="G198" s="46"/>
      <c r="H198" s="46"/>
      <c r="I198" s="46"/>
    </row>
    <row r="199" spans="1:13" x14ac:dyDescent="0.25">
      <c r="B199" s="4" t="s">
        <v>222</v>
      </c>
      <c r="C199" s="4"/>
      <c r="D199" s="4"/>
      <c r="E199" s="4"/>
      <c r="F199" s="4"/>
      <c r="G199" s="4"/>
    </row>
    <row r="201" spans="1:13" ht="15" customHeight="1" x14ac:dyDescent="0.25">
      <c r="A201" s="46" t="s">
        <v>217</v>
      </c>
      <c r="B201" s="46"/>
      <c r="C201" s="46"/>
      <c r="D201" s="46"/>
      <c r="E201" s="46"/>
      <c r="F201" s="46"/>
      <c r="G201" s="46"/>
      <c r="H201" s="46"/>
      <c r="I201" s="46"/>
      <c r="J201" s="46"/>
      <c r="K201" s="46"/>
    </row>
    <row r="202" spans="1:13" x14ac:dyDescent="0.25">
      <c r="A202" s="46"/>
      <c r="B202" s="46"/>
      <c r="C202" s="46"/>
      <c r="D202" s="46"/>
      <c r="E202" s="46"/>
      <c r="F202" s="46"/>
      <c r="G202" s="46"/>
      <c r="H202" s="46"/>
      <c r="I202" s="46"/>
      <c r="J202" s="46"/>
      <c r="K202" s="46"/>
    </row>
    <row r="203" spans="1:13" x14ac:dyDescent="0.25">
      <c r="A203" s="46"/>
      <c r="B203" s="46"/>
      <c r="C203" s="46"/>
      <c r="D203" s="46"/>
      <c r="E203" s="46"/>
      <c r="F203" s="46"/>
      <c r="G203" s="46"/>
      <c r="H203" s="46"/>
      <c r="I203" s="46"/>
      <c r="J203" s="46"/>
      <c r="K203" s="46"/>
    </row>
    <row r="205" spans="1:13" x14ac:dyDescent="0.25">
      <c r="G205" s="41"/>
      <c r="H205" s="41"/>
      <c r="I205" s="41"/>
      <c r="J205" s="41"/>
      <c r="K205" s="41"/>
    </row>
    <row r="206" spans="1:13" x14ac:dyDescent="0.25">
      <c r="A206" s="49" t="s">
        <v>218</v>
      </c>
      <c r="B206" s="49"/>
      <c r="C206" s="49"/>
      <c r="D206" s="49"/>
      <c r="E206" s="49"/>
      <c r="G206" s="50"/>
      <c r="H206" s="50"/>
      <c r="I206" s="50"/>
      <c r="J206" s="50"/>
      <c r="K206" s="50"/>
    </row>
    <row r="208" spans="1:13" x14ac:dyDescent="0.25">
      <c r="G208" s="41"/>
      <c r="H208" s="41"/>
      <c r="I208" s="41"/>
      <c r="J208" s="41"/>
      <c r="K208" s="41"/>
    </row>
    <row r="209" spans="1:11" x14ac:dyDescent="0.25">
      <c r="A209" s="49" t="s">
        <v>219</v>
      </c>
      <c r="B209" s="49"/>
      <c r="C209" s="49"/>
      <c r="D209" s="49"/>
      <c r="E209" s="49"/>
      <c r="F209" s="49"/>
      <c r="G209" s="50"/>
      <c r="H209" s="50"/>
      <c r="I209" s="50"/>
      <c r="J209" s="50"/>
      <c r="K209" s="50"/>
    </row>
    <row r="211" spans="1:11" x14ac:dyDescent="0.25">
      <c r="A211" s="49" t="s">
        <v>220</v>
      </c>
      <c r="B211" s="49"/>
      <c r="G211" s="51"/>
      <c r="H211" s="51"/>
      <c r="I211" s="51"/>
      <c r="J211" s="36"/>
      <c r="K211" s="36"/>
    </row>
  </sheetData>
  <sheetProtection algorithmName="SHA-512" hashValue="yZSQxUCyDprM9CRcQZw2pInpduu4jcWjcBAwaHVNPUdABO/xJMtSsU6JcPHEQhCvZ6LRDPHwDd5JMtys2RHgCw==" saltValue="BExKuOLGMyhzrOTcIhUZgg==" spinCount="100000" sheet="1" selectLockedCells="1"/>
  <protectedRanges>
    <protectedRange algorithmName="SHA-512" hashValue="A4NRLMLF5DXdlkjrXNxX27ZLCsrx7/VlNwhV7fFfxbaVy9UaVkvvcail6AR2W6FMj3wHopl/azuJfq+8URckNw==" saltValue="KaIdXo7oROILBYz5DG+/rw==" spinCount="100000" sqref="D2 D3 D4 D5 K8 G211 K12 K15 K18 C21 C22 C23 K25 K31 K34 K39 C43 C44 C45 K47 K53 K56 B64 B65 B66 C68 H68 F70 F73 F76 K84 K86 K90 K95 K97 K109 K111 K115 K120 K122 K124 K128 K141 K153 K155 K10 K197 G206 G209 K195" name="Range1"/>
  </protectedRanges>
  <mergeCells count="125">
    <mergeCell ref="B155:F155"/>
    <mergeCell ref="L155:M155"/>
    <mergeCell ref="B149:I150"/>
    <mergeCell ref="L150:M150"/>
    <mergeCell ref="B152:J152"/>
    <mergeCell ref="L153:M153"/>
    <mergeCell ref="B139:J140"/>
    <mergeCell ref="B141:G141"/>
    <mergeCell ref="B143:G143"/>
    <mergeCell ref="B145:F145"/>
    <mergeCell ref="L145:M145"/>
    <mergeCell ref="B147:G147"/>
    <mergeCell ref="L147:M147"/>
    <mergeCell ref="L132:M132"/>
    <mergeCell ref="L134:M134"/>
    <mergeCell ref="B136:I137"/>
    <mergeCell ref="L137:M137"/>
    <mergeCell ref="B126:G126"/>
    <mergeCell ref="L126:M126"/>
    <mergeCell ref="B128:I128"/>
    <mergeCell ref="L128:M128"/>
    <mergeCell ref="B130:G130"/>
    <mergeCell ref="B117:I120"/>
    <mergeCell ref="L120:M120"/>
    <mergeCell ref="B122:I122"/>
    <mergeCell ref="L122:M122"/>
    <mergeCell ref="L124:M124"/>
    <mergeCell ref="L103:M103"/>
    <mergeCell ref="B106:J108"/>
    <mergeCell ref="B103:I103"/>
    <mergeCell ref="B113:I115"/>
    <mergeCell ref="B124:I124"/>
    <mergeCell ref="L95:M95"/>
    <mergeCell ref="B97:I97"/>
    <mergeCell ref="L97:M97"/>
    <mergeCell ref="B99:G99"/>
    <mergeCell ref="L99:M99"/>
    <mergeCell ref="L101:M101"/>
    <mergeCell ref="B92:I95"/>
    <mergeCell ref="B101:G101"/>
    <mergeCell ref="B88:I90"/>
    <mergeCell ref="B79:N81"/>
    <mergeCell ref="B83:J83"/>
    <mergeCell ref="B76:C76"/>
    <mergeCell ref="F70:J71"/>
    <mergeCell ref="F73:J74"/>
    <mergeCell ref="F76:G76"/>
    <mergeCell ref="A78:C78"/>
    <mergeCell ref="D68:E68"/>
    <mergeCell ref="I68:J68"/>
    <mergeCell ref="B70:E71"/>
    <mergeCell ref="B73:E74"/>
    <mergeCell ref="B60:E60"/>
    <mergeCell ref="B64:I64"/>
    <mergeCell ref="B65:I65"/>
    <mergeCell ref="B66:I66"/>
    <mergeCell ref="B53:I54"/>
    <mergeCell ref="B58:F58"/>
    <mergeCell ref="L58:M58"/>
    <mergeCell ref="C43:I43"/>
    <mergeCell ref="C44:I44"/>
    <mergeCell ref="C45:I45"/>
    <mergeCell ref="B61:I63"/>
    <mergeCell ref="B34:G34"/>
    <mergeCell ref="L36:M36"/>
    <mergeCell ref="B39:E39"/>
    <mergeCell ref="B41:I42"/>
    <mergeCell ref="C21:I21"/>
    <mergeCell ref="C22:I22"/>
    <mergeCell ref="C23:I23"/>
    <mergeCell ref="B25:E25"/>
    <mergeCell ref="B31:I32"/>
    <mergeCell ref="B29:I29"/>
    <mergeCell ref="B17:F17"/>
    <mergeCell ref="B18:E18"/>
    <mergeCell ref="B19:I20"/>
    <mergeCell ref="L8:M8"/>
    <mergeCell ref="L10:M10"/>
    <mergeCell ref="B14:D14"/>
    <mergeCell ref="B15:I15"/>
    <mergeCell ref="L15:M15"/>
    <mergeCell ref="B10:I10"/>
    <mergeCell ref="D4:G4"/>
    <mergeCell ref="D5:G5"/>
    <mergeCell ref="B3:C3"/>
    <mergeCell ref="A7:D7"/>
    <mergeCell ref="B8:G8"/>
    <mergeCell ref="A1:N1"/>
    <mergeCell ref="A2:C2"/>
    <mergeCell ref="D2:J2"/>
    <mergeCell ref="D3:G3"/>
    <mergeCell ref="L167:M167"/>
    <mergeCell ref="B170:G170"/>
    <mergeCell ref="L170:M170"/>
    <mergeCell ref="L172:M172"/>
    <mergeCell ref="B173:H174"/>
    <mergeCell ref="B176:F176"/>
    <mergeCell ref="B180:F181"/>
    <mergeCell ref="B156:E156"/>
    <mergeCell ref="F156:H156"/>
    <mergeCell ref="L158:M158"/>
    <mergeCell ref="L160:M160"/>
    <mergeCell ref="B162:I163"/>
    <mergeCell ref="B165:D165"/>
    <mergeCell ref="L165:M165"/>
    <mergeCell ref="B160:I160"/>
    <mergeCell ref="B186:I187"/>
    <mergeCell ref="L186:M186"/>
    <mergeCell ref="B189:I190"/>
    <mergeCell ref="L189:M189"/>
    <mergeCell ref="L195:M195"/>
    <mergeCell ref="B193:H194"/>
    <mergeCell ref="B195:I195"/>
    <mergeCell ref="L177:M177"/>
    <mergeCell ref="B183:I183"/>
    <mergeCell ref="L184:M184"/>
    <mergeCell ref="B197:I198"/>
    <mergeCell ref="L197:M197"/>
    <mergeCell ref="A201:K203"/>
    <mergeCell ref="A211:B211"/>
    <mergeCell ref="A206:E206"/>
    <mergeCell ref="A209:F209"/>
    <mergeCell ref="G205:K206"/>
    <mergeCell ref="G208:K209"/>
    <mergeCell ref="G211:I21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'Notes (DO NOT USE)'!$A$1:$A$2</xm:f>
          </x14:formula1>
          <xm:sqref>K12</xm:sqref>
        </x14:dataValidation>
        <x14:dataValidation type="list" allowBlank="1" showInputMessage="1" showErrorMessage="1">
          <x14:formula1>
            <xm:f>'Notes (DO NOT USE)'!$A$10:$A$12</xm:f>
          </x14:formula1>
          <xm:sqref>F156:H156</xm:sqref>
        </x14:dataValidation>
        <x14:dataValidation type="list" allowBlank="1" showInputMessage="1" showErrorMessage="1">
          <x14:formula1>
            <xm:f>'Notes (DO NOT USE)'!$A$1:$A$3</xm:f>
          </x14:formula1>
          <xm:sqref>K195 K197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142"/>
  <sheetViews>
    <sheetView topLeftCell="A25" workbookViewId="0">
      <selection activeCell="D50" sqref="D50"/>
    </sheetView>
  </sheetViews>
  <sheetFormatPr defaultRowHeight="15" x14ac:dyDescent="0.25"/>
  <cols>
    <col min="3" max="3" width="10.42578125" customWidth="1"/>
  </cols>
  <sheetData>
    <row r="1" spans="1:14" ht="15.75" x14ac:dyDescent="0.25">
      <c r="A1" s="77" t="s">
        <v>98</v>
      </c>
      <c r="B1" s="77"/>
      <c r="C1" s="77"/>
      <c r="D1" s="77"/>
      <c r="E1" s="77"/>
      <c r="F1" s="77"/>
      <c r="G1" s="77"/>
      <c r="H1" s="77"/>
      <c r="I1" s="77"/>
      <c r="J1" s="77"/>
      <c r="K1" s="77"/>
      <c r="L1" s="77"/>
      <c r="M1" s="77"/>
      <c r="N1" s="77"/>
    </row>
    <row r="3" spans="1:14" x14ac:dyDescent="0.25">
      <c r="A3" s="76" t="s">
        <v>31</v>
      </c>
      <c r="B3" s="48"/>
      <c r="C3" s="48"/>
      <c r="D3" s="70" t="s">
        <v>238</v>
      </c>
      <c r="E3" s="70"/>
      <c r="F3" s="70"/>
      <c r="G3" s="70"/>
      <c r="H3" s="70"/>
      <c r="I3" s="70"/>
      <c r="J3" s="70"/>
      <c r="K3" s="70"/>
      <c r="L3" s="70"/>
      <c r="M3" s="70"/>
      <c r="N3" s="70"/>
    </row>
    <row r="4" spans="1:14" x14ac:dyDescent="0.25">
      <c r="D4" s="70"/>
      <c r="E4" s="70"/>
      <c r="F4" s="70"/>
      <c r="G4" s="70"/>
      <c r="H4" s="70"/>
      <c r="I4" s="70"/>
      <c r="J4" s="70"/>
      <c r="K4" s="70"/>
      <c r="L4" s="70"/>
      <c r="M4" s="70"/>
      <c r="N4" s="70"/>
    </row>
    <row r="6" spans="1:14" x14ac:dyDescent="0.25">
      <c r="D6" s="70" t="s">
        <v>103</v>
      </c>
      <c r="E6" s="70"/>
      <c r="F6" s="70"/>
      <c r="G6" s="70"/>
      <c r="H6" s="70"/>
      <c r="I6" s="70"/>
      <c r="J6" s="70"/>
      <c r="K6" s="70"/>
      <c r="L6" s="70"/>
      <c r="M6" s="70"/>
      <c r="N6" s="70"/>
    </row>
    <row r="7" spans="1:14" x14ac:dyDescent="0.25">
      <c r="D7" s="70"/>
      <c r="E7" s="70"/>
      <c r="F7" s="70"/>
      <c r="G7" s="70"/>
      <c r="H7" s="70"/>
      <c r="I7" s="70"/>
      <c r="J7" s="70"/>
      <c r="K7" s="70"/>
      <c r="L7" s="70"/>
      <c r="M7" s="70"/>
      <c r="N7" s="70"/>
    </row>
    <row r="9" spans="1:14" x14ac:dyDescent="0.25">
      <c r="D9" s="70" t="s">
        <v>99</v>
      </c>
      <c r="E9" s="70"/>
      <c r="F9" s="70"/>
      <c r="G9" s="70"/>
      <c r="H9" s="70"/>
      <c r="I9" s="70"/>
      <c r="J9" s="70"/>
      <c r="K9" s="70"/>
      <c r="L9" s="70"/>
      <c r="M9" s="70"/>
      <c r="N9" s="70"/>
    </row>
    <row r="10" spans="1:14" x14ac:dyDescent="0.25">
      <c r="D10" s="70"/>
      <c r="E10" s="70"/>
      <c r="F10" s="70"/>
      <c r="G10" s="70"/>
      <c r="H10" s="70"/>
      <c r="I10" s="70"/>
      <c r="J10" s="70"/>
      <c r="K10" s="70"/>
      <c r="L10" s="70"/>
      <c r="M10" s="70"/>
      <c r="N10" s="70"/>
    </row>
    <row r="12" spans="1:14" x14ac:dyDescent="0.25">
      <c r="D12" s="70" t="s">
        <v>100</v>
      </c>
      <c r="E12" s="70"/>
      <c r="F12" s="70"/>
      <c r="G12" s="70"/>
      <c r="H12" s="70"/>
      <c r="I12" s="70"/>
      <c r="J12" s="70"/>
      <c r="K12" s="70"/>
      <c r="L12" s="70"/>
      <c r="M12" s="70"/>
      <c r="N12" s="70"/>
    </row>
    <row r="13" spans="1:14" x14ac:dyDescent="0.25">
      <c r="D13" s="70"/>
      <c r="E13" s="70"/>
      <c r="F13" s="70"/>
      <c r="G13" s="70"/>
      <c r="H13" s="70"/>
      <c r="I13" s="70"/>
      <c r="J13" s="70"/>
      <c r="K13" s="70"/>
      <c r="L13" s="70"/>
      <c r="M13" s="70"/>
      <c r="N13" s="70"/>
    </row>
    <row r="15" spans="1:14" x14ac:dyDescent="0.25">
      <c r="D15" s="70" t="s">
        <v>266</v>
      </c>
      <c r="E15" s="70"/>
      <c r="F15" s="70"/>
      <c r="G15" s="70"/>
      <c r="H15" s="70"/>
      <c r="I15" s="70"/>
      <c r="J15" s="70"/>
      <c r="K15" s="70"/>
      <c r="L15" s="70"/>
      <c r="M15" s="70"/>
      <c r="N15" s="70"/>
    </row>
    <row r="16" spans="1:14" x14ac:dyDescent="0.25">
      <c r="D16" s="70"/>
      <c r="E16" s="70"/>
      <c r="F16" s="70"/>
      <c r="G16" s="70"/>
      <c r="H16" s="70"/>
      <c r="I16" s="70"/>
      <c r="J16" s="70"/>
      <c r="K16" s="70"/>
      <c r="L16" s="70"/>
      <c r="M16" s="70"/>
      <c r="N16" s="70"/>
    </row>
    <row r="18" spans="1:14" x14ac:dyDescent="0.25">
      <c r="A18" s="76" t="s">
        <v>5</v>
      </c>
      <c r="B18" s="49"/>
      <c r="C18" s="49"/>
      <c r="D18" s="70" t="s">
        <v>104</v>
      </c>
      <c r="E18" s="70"/>
      <c r="F18" s="70"/>
      <c r="G18" s="70"/>
      <c r="H18" s="70"/>
      <c r="I18" s="70"/>
      <c r="J18" s="70"/>
      <c r="K18" s="70"/>
      <c r="L18" s="70"/>
      <c r="M18" s="70"/>
      <c r="N18" s="70"/>
    </row>
    <row r="19" spans="1:14" x14ac:dyDescent="0.25">
      <c r="D19" s="70"/>
      <c r="E19" s="70"/>
      <c r="F19" s="70"/>
      <c r="G19" s="70"/>
      <c r="H19" s="70"/>
      <c r="I19" s="70"/>
      <c r="J19" s="70"/>
      <c r="K19" s="70"/>
      <c r="L19" s="70"/>
      <c r="M19" s="70"/>
      <c r="N19" s="70"/>
    </row>
    <row r="20" spans="1:14" x14ac:dyDescent="0.25">
      <c r="D20" s="70"/>
      <c r="E20" s="70"/>
      <c r="F20" s="70"/>
      <c r="G20" s="70"/>
      <c r="H20" s="70"/>
      <c r="I20" s="70"/>
      <c r="J20" s="70"/>
      <c r="K20" s="70"/>
      <c r="L20" s="70"/>
      <c r="M20" s="70"/>
      <c r="N20" s="70"/>
    </row>
    <row r="22" spans="1:14" ht="15" customHeight="1" x14ac:dyDescent="0.25">
      <c r="B22" s="53" t="s">
        <v>101</v>
      </c>
      <c r="C22" s="53"/>
      <c r="D22" s="70" t="s">
        <v>239</v>
      </c>
      <c r="E22" s="70"/>
      <c r="F22" s="70"/>
      <c r="G22" s="70"/>
      <c r="H22" s="70"/>
      <c r="I22" s="70"/>
      <c r="J22" s="70"/>
      <c r="K22" s="70"/>
      <c r="L22" s="70"/>
      <c r="M22" s="13"/>
      <c r="N22" s="13"/>
    </row>
    <row r="23" spans="1:14" x14ac:dyDescent="0.25">
      <c r="D23" s="70"/>
      <c r="E23" s="70"/>
      <c r="F23" s="70"/>
      <c r="G23" s="70"/>
      <c r="H23" s="70"/>
      <c r="I23" s="70"/>
      <c r="J23" s="70"/>
      <c r="K23" s="70"/>
      <c r="L23" s="70"/>
      <c r="M23" s="13"/>
      <c r="N23" s="13"/>
    </row>
    <row r="24" spans="1:14" x14ac:dyDescent="0.25">
      <c r="D24" s="70"/>
      <c r="E24" s="70"/>
      <c r="F24" s="70"/>
      <c r="G24" s="70"/>
      <c r="H24" s="70"/>
      <c r="I24" s="70"/>
      <c r="J24" s="70"/>
      <c r="K24" s="70"/>
      <c r="L24" s="70"/>
      <c r="M24" s="13"/>
      <c r="N24" s="13"/>
    </row>
    <row r="25" spans="1:14" x14ac:dyDescent="0.25">
      <c r="D25" s="70"/>
      <c r="E25" s="70"/>
      <c r="F25" s="70"/>
      <c r="G25" s="70"/>
      <c r="H25" s="70"/>
      <c r="I25" s="70"/>
      <c r="J25" s="70"/>
      <c r="K25" s="70"/>
      <c r="L25" s="70"/>
      <c r="M25" s="13"/>
      <c r="N25" s="13"/>
    </row>
    <row r="27" spans="1:14" x14ac:dyDescent="0.25">
      <c r="B27" s="53" t="s">
        <v>102</v>
      </c>
      <c r="C27" s="53"/>
      <c r="D27" s="70" t="s">
        <v>105</v>
      </c>
      <c r="E27" s="70"/>
      <c r="F27" s="70"/>
      <c r="G27" s="70"/>
      <c r="H27" s="70"/>
      <c r="I27" s="70"/>
      <c r="J27" s="70"/>
      <c r="K27" s="70"/>
      <c r="L27" s="70"/>
    </row>
    <row r="28" spans="1:14" x14ac:dyDescent="0.25">
      <c r="D28" s="70"/>
      <c r="E28" s="70"/>
      <c r="F28" s="70"/>
      <c r="G28" s="70"/>
      <c r="H28" s="70"/>
      <c r="I28" s="70"/>
      <c r="J28" s="70"/>
      <c r="K28" s="70"/>
      <c r="L28" s="70"/>
    </row>
    <row r="29" spans="1:14" x14ac:dyDescent="0.25">
      <c r="D29" s="70"/>
      <c r="E29" s="70"/>
      <c r="F29" s="70"/>
      <c r="G29" s="70"/>
      <c r="H29" s="70"/>
      <c r="I29" s="70"/>
      <c r="J29" s="70"/>
      <c r="K29" s="70"/>
      <c r="L29" s="70"/>
    </row>
    <row r="30" spans="1:14" x14ac:dyDescent="0.25">
      <c r="D30" s="70"/>
      <c r="E30" s="70"/>
      <c r="F30" s="70"/>
      <c r="G30" s="70"/>
      <c r="H30" s="70"/>
      <c r="I30" s="70"/>
      <c r="J30" s="70"/>
      <c r="K30" s="70"/>
      <c r="L30" s="70"/>
    </row>
    <row r="32" spans="1:14" x14ac:dyDescent="0.25">
      <c r="B32" s="53" t="s">
        <v>106</v>
      </c>
      <c r="C32" s="53"/>
      <c r="D32" s="70" t="s">
        <v>12</v>
      </c>
      <c r="E32" s="70"/>
      <c r="F32" s="70"/>
      <c r="G32" s="70"/>
      <c r="H32" s="70"/>
      <c r="I32" s="70"/>
      <c r="J32" s="70"/>
      <c r="K32" s="70"/>
      <c r="L32" s="70"/>
    </row>
    <row r="33" spans="1:14" x14ac:dyDescent="0.25">
      <c r="D33" s="70"/>
      <c r="E33" s="70"/>
      <c r="F33" s="70"/>
      <c r="G33" s="70"/>
      <c r="H33" s="70"/>
      <c r="I33" s="70"/>
      <c r="J33" s="70"/>
      <c r="K33" s="70"/>
      <c r="L33" s="70"/>
    </row>
    <row r="35" spans="1:14" x14ac:dyDescent="0.25">
      <c r="B35" s="53" t="s">
        <v>107</v>
      </c>
      <c r="C35" s="53"/>
      <c r="D35" s="49" t="s">
        <v>108</v>
      </c>
      <c r="E35" s="49"/>
      <c r="F35" s="49"/>
      <c r="G35" s="49"/>
      <c r="H35" s="49"/>
      <c r="I35" s="49"/>
      <c r="J35" s="49"/>
      <c r="K35" s="49"/>
      <c r="L35" s="49"/>
    </row>
    <row r="37" spans="1:14" x14ac:dyDescent="0.25">
      <c r="B37" s="53" t="s">
        <v>11</v>
      </c>
      <c r="C37" s="53"/>
      <c r="D37" s="70" t="s">
        <v>109</v>
      </c>
      <c r="E37" s="70"/>
      <c r="F37" s="70"/>
      <c r="G37" s="70"/>
      <c r="H37" s="70"/>
      <c r="I37" s="70"/>
      <c r="J37" s="70"/>
      <c r="K37" s="70"/>
      <c r="L37" s="70"/>
    </row>
    <row r="38" spans="1:14" x14ac:dyDescent="0.25">
      <c r="D38" s="70"/>
      <c r="E38" s="70"/>
      <c r="F38" s="70"/>
      <c r="G38" s="70"/>
      <c r="H38" s="70"/>
      <c r="I38" s="70"/>
      <c r="J38" s="70"/>
      <c r="K38" s="70"/>
      <c r="L38" s="70"/>
    </row>
    <row r="40" spans="1:14" x14ac:dyDescent="0.25">
      <c r="B40" s="53" t="s">
        <v>110</v>
      </c>
      <c r="C40" s="53"/>
      <c r="D40" s="49" t="s">
        <v>108</v>
      </c>
      <c r="E40" s="49"/>
      <c r="F40" s="49"/>
      <c r="G40" s="49"/>
      <c r="H40" s="49"/>
      <c r="I40" s="49"/>
      <c r="J40" s="49"/>
      <c r="K40" s="49"/>
      <c r="L40" s="49"/>
    </row>
    <row r="42" spans="1:14" x14ac:dyDescent="0.25">
      <c r="B42" s="53" t="s">
        <v>111</v>
      </c>
      <c r="C42" s="53"/>
      <c r="D42" s="49" t="s">
        <v>112</v>
      </c>
      <c r="E42" s="49"/>
      <c r="F42" s="49"/>
      <c r="G42" s="49"/>
      <c r="H42" s="49"/>
      <c r="I42" s="49"/>
      <c r="J42" s="49"/>
      <c r="K42" s="49"/>
      <c r="L42" s="49"/>
    </row>
    <row r="44" spans="1:14" x14ac:dyDescent="0.25">
      <c r="B44" s="53" t="s">
        <v>113</v>
      </c>
      <c r="C44" s="53"/>
      <c r="D44" s="70" t="s">
        <v>224</v>
      </c>
      <c r="E44" s="70"/>
      <c r="F44" s="70"/>
      <c r="G44" s="70"/>
      <c r="H44" s="70"/>
      <c r="I44" s="70"/>
      <c r="J44" s="70"/>
      <c r="K44" s="70"/>
      <c r="L44" s="70"/>
    </row>
    <row r="45" spans="1:14" x14ac:dyDescent="0.25">
      <c r="D45" s="70"/>
      <c r="E45" s="70"/>
      <c r="F45" s="70"/>
      <c r="G45" s="70"/>
      <c r="H45" s="70"/>
      <c r="I45" s="70"/>
      <c r="J45" s="70"/>
      <c r="K45" s="70"/>
      <c r="L45" s="70"/>
    </row>
    <row r="46" spans="1:14" x14ac:dyDescent="0.25">
      <c r="D46" s="70"/>
      <c r="E46" s="70"/>
      <c r="F46" s="70"/>
      <c r="G46" s="70"/>
      <c r="H46" s="70"/>
      <c r="I46" s="70"/>
      <c r="J46" s="70"/>
      <c r="K46" s="70"/>
      <c r="L46" s="70"/>
    </row>
    <row r="48" spans="1:14" x14ac:dyDescent="0.25">
      <c r="A48" s="76" t="s">
        <v>114</v>
      </c>
      <c r="B48" s="49"/>
      <c r="C48" s="49"/>
      <c r="D48" s="70" t="s">
        <v>267</v>
      </c>
      <c r="E48" s="70"/>
      <c r="F48" s="70"/>
      <c r="G48" s="70"/>
      <c r="H48" s="70"/>
      <c r="I48" s="70"/>
      <c r="J48" s="70"/>
      <c r="K48" s="70"/>
      <c r="L48" s="70"/>
      <c r="M48" s="70"/>
      <c r="N48" s="70"/>
    </row>
    <row r="49" spans="2:14" x14ac:dyDescent="0.25">
      <c r="D49" s="70"/>
      <c r="E49" s="70"/>
      <c r="F49" s="70"/>
      <c r="G49" s="70"/>
      <c r="H49" s="70"/>
      <c r="I49" s="70"/>
      <c r="J49" s="70"/>
      <c r="K49" s="70"/>
      <c r="L49" s="70"/>
      <c r="M49" s="70"/>
      <c r="N49" s="70"/>
    </row>
    <row r="51" spans="2:14" x14ac:dyDescent="0.25">
      <c r="D51" s="70" t="s">
        <v>225</v>
      </c>
      <c r="E51" s="70"/>
      <c r="F51" s="70"/>
      <c r="G51" s="70"/>
      <c r="H51" s="70"/>
      <c r="I51" s="70"/>
      <c r="J51" s="70"/>
      <c r="K51" s="70"/>
      <c r="L51" s="70"/>
      <c r="M51" s="70"/>
      <c r="N51" s="70"/>
    </row>
    <row r="52" spans="2:14" x14ac:dyDescent="0.25">
      <c r="D52" s="70"/>
      <c r="E52" s="70"/>
      <c r="F52" s="70"/>
      <c r="G52" s="70"/>
      <c r="H52" s="70"/>
      <c r="I52" s="70"/>
      <c r="J52" s="70"/>
      <c r="K52" s="70"/>
      <c r="L52" s="70"/>
      <c r="M52" s="70"/>
      <c r="N52" s="70"/>
    </row>
    <row r="53" spans="2:14" x14ac:dyDescent="0.25">
      <c r="D53" s="70"/>
      <c r="E53" s="70"/>
      <c r="F53" s="70"/>
      <c r="G53" s="70"/>
      <c r="H53" s="70"/>
      <c r="I53" s="70"/>
      <c r="J53" s="70"/>
      <c r="K53" s="70"/>
      <c r="L53" s="70"/>
      <c r="M53" s="70"/>
      <c r="N53" s="70"/>
    </row>
    <row r="54" spans="2:14" x14ac:dyDescent="0.25">
      <c r="D54" s="70"/>
      <c r="E54" s="70"/>
      <c r="F54" s="70"/>
      <c r="G54" s="70"/>
      <c r="H54" s="70"/>
      <c r="I54" s="70"/>
      <c r="J54" s="70"/>
      <c r="K54" s="70"/>
      <c r="L54" s="70"/>
      <c r="M54" s="70"/>
      <c r="N54" s="70"/>
    </row>
    <row r="56" spans="2:14" x14ac:dyDescent="0.25">
      <c r="D56" s="70" t="s">
        <v>226</v>
      </c>
      <c r="E56" s="70"/>
      <c r="F56" s="70"/>
      <c r="G56" s="70"/>
      <c r="H56" s="70"/>
      <c r="I56" s="70"/>
      <c r="J56" s="70"/>
      <c r="K56" s="70"/>
      <c r="L56" s="70"/>
      <c r="M56" s="70"/>
      <c r="N56" s="70"/>
    </row>
    <row r="57" spans="2:14" x14ac:dyDescent="0.25">
      <c r="D57" s="70"/>
      <c r="E57" s="70"/>
      <c r="F57" s="70"/>
      <c r="G57" s="70"/>
      <c r="H57" s="70"/>
      <c r="I57" s="70"/>
      <c r="J57" s="70"/>
      <c r="K57" s="70"/>
      <c r="L57" s="70"/>
      <c r="M57" s="70"/>
      <c r="N57" s="70"/>
    </row>
    <row r="59" spans="2:14" ht="15" customHeight="1" x14ac:dyDescent="0.25">
      <c r="E59" s="70" t="s">
        <v>115</v>
      </c>
      <c r="F59" s="70"/>
      <c r="G59" s="70"/>
      <c r="H59" s="70"/>
      <c r="I59" s="13"/>
      <c r="J59" s="13"/>
      <c r="K59" s="13"/>
    </row>
    <row r="60" spans="2:14" x14ac:dyDescent="0.25">
      <c r="E60" s="70"/>
      <c r="F60" s="70"/>
      <c r="G60" s="70"/>
      <c r="H60" s="70"/>
      <c r="I60" s="13"/>
      <c r="J60" s="13"/>
      <c r="K60" s="13"/>
    </row>
    <row r="61" spans="2:14" x14ac:dyDescent="0.25">
      <c r="E61" s="70"/>
      <c r="F61" s="70"/>
      <c r="G61" s="70"/>
      <c r="H61" s="70"/>
      <c r="I61" s="13"/>
      <c r="J61" s="13"/>
      <c r="K61" s="13"/>
    </row>
    <row r="63" spans="2:14" ht="15" customHeight="1" x14ac:dyDescent="0.25">
      <c r="B63" s="53" t="s">
        <v>116</v>
      </c>
      <c r="C63" s="53"/>
      <c r="D63" s="70" t="s">
        <v>227</v>
      </c>
      <c r="E63" s="70"/>
      <c r="F63" s="70"/>
      <c r="G63" s="70"/>
      <c r="H63" s="70"/>
      <c r="I63" s="70"/>
      <c r="J63" s="70"/>
      <c r="K63" s="70"/>
      <c r="L63" s="70"/>
    </row>
    <row r="64" spans="2:14" x14ac:dyDescent="0.25">
      <c r="D64" s="70"/>
      <c r="E64" s="70"/>
      <c r="F64" s="70"/>
      <c r="G64" s="70"/>
      <c r="H64" s="70"/>
      <c r="I64" s="70"/>
      <c r="J64" s="70"/>
      <c r="K64" s="70"/>
      <c r="L64" s="70"/>
    </row>
    <row r="65" spans="1:14" x14ac:dyDescent="0.25">
      <c r="D65" s="70"/>
      <c r="E65" s="70"/>
      <c r="F65" s="70"/>
      <c r="G65" s="70"/>
      <c r="H65" s="70"/>
      <c r="I65" s="70"/>
      <c r="J65" s="70"/>
      <c r="K65" s="70"/>
      <c r="L65" s="70"/>
    </row>
    <row r="66" spans="1:14" x14ac:dyDescent="0.25">
      <c r="D66" s="70"/>
      <c r="E66" s="70"/>
      <c r="F66" s="70"/>
      <c r="G66" s="70"/>
      <c r="H66" s="70"/>
      <c r="I66" s="70"/>
      <c r="J66" s="70"/>
      <c r="K66" s="70"/>
      <c r="L66" s="70"/>
    </row>
    <row r="67" spans="1:14" x14ac:dyDescent="0.25">
      <c r="D67" s="70"/>
      <c r="E67" s="70"/>
      <c r="F67" s="70"/>
      <c r="G67" s="70"/>
      <c r="H67" s="70"/>
      <c r="I67" s="70"/>
      <c r="J67" s="70"/>
      <c r="K67" s="70"/>
      <c r="L67" s="70"/>
    </row>
    <row r="69" spans="1:14" ht="15" customHeight="1" x14ac:dyDescent="0.25">
      <c r="B69" s="53" t="s">
        <v>117</v>
      </c>
      <c r="C69" s="53"/>
      <c r="D69" s="70" t="s">
        <v>228</v>
      </c>
      <c r="E69" s="70"/>
      <c r="F69" s="70"/>
      <c r="G69" s="70"/>
      <c r="H69" s="70"/>
      <c r="I69" s="70"/>
      <c r="J69" s="70"/>
      <c r="K69" s="70"/>
      <c r="L69" s="70"/>
    </row>
    <row r="70" spans="1:14" x14ac:dyDescent="0.25">
      <c r="D70" s="70"/>
      <c r="E70" s="70"/>
      <c r="F70" s="70"/>
      <c r="G70" s="70"/>
      <c r="H70" s="70"/>
      <c r="I70" s="70"/>
      <c r="J70" s="70"/>
      <c r="K70" s="70"/>
      <c r="L70" s="70"/>
    </row>
    <row r="71" spans="1:14" x14ac:dyDescent="0.25">
      <c r="D71" s="70"/>
      <c r="E71" s="70"/>
      <c r="F71" s="70"/>
      <c r="G71" s="70"/>
      <c r="H71" s="70"/>
      <c r="I71" s="70"/>
      <c r="J71" s="70"/>
      <c r="K71" s="70"/>
      <c r="L71" s="70"/>
    </row>
    <row r="72" spans="1:14" x14ac:dyDescent="0.25">
      <c r="D72" s="70"/>
      <c r="E72" s="70"/>
      <c r="F72" s="70"/>
      <c r="G72" s="70"/>
      <c r="H72" s="70"/>
      <c r="I72" s="70"/>
      <c r="J72" s="70"/>
      <c r="K72" s="70"/>
      <c r="L72" s="70"/>
    </row>
    <row r="73" spans="1:14" x14ac:dyDescent="0.25">
      <c r="D73" s="70"/>
      <c r="E73" s="70"/>
      <c r="F73" s="70"/>
      <c r="G73" s="70"/>
      <c r="H73" s="70"/>
      <c r="I73" s="70"/>
      <c r="J73" s="70"/>
      <c r="K73" s="70"/>
      <c r="L73" s="70"/>
    </row>
    <row r="75" spans="1:14" ht="15" customHeight="1" x14ac:dyDescent="0.25">
      <c r="B75" s="53" t="s">
        <v>118</v>
      </c>
      <c r="C75" s="53"/>
      <c r="D75" s="70" t="s">
        <v>119</v>
      </c>
      <c r="E75" s="70"/>
      <c r="F75" s="70"/>
      <c r="G75" s="70"/>
      <c r="H75" s="70"/>
      <c r="I75" s="70"/>
      <c r="J75" s="70"/>
      <c r="K75" s="70"/>
      <c r="L75" s="70"/>
    </row>
    <row r="76" spans="1:14" x14ac:dyDescent="0.25">
      <c r="D76" s="70"/>
      <c r="E76" s="70"/>
      <c r="F76" s="70"/>
      <c r="G76" s="70"/>
      <c r="H76" s="70"/>
      <c r="I76" s="70"/>
      <c r="J76" s="70"/>
      <c r="K76" s="70"/>
      <c r="L76" s="70"/>
    </row>
    <row r="77" spans="1:14" x14ac:dyDescent="0.25">
      <c r="D77" s="70"/>
      <c r="E77" s="70"/>
      <c r="F77" s="70"/>
      <c r="G77" s="70"/>
      <c r="H77" s="70"/>
      <c r="I77" s="70"/>
      <c r="J77" s="70"/>
      <c r="K77" s="70"/>
      <c r="L77" s="70"/>
    </row>
    <row r="78" spans="1:14" x14ac:dyDescent="0.25">
      <c r="D78" s="70"/>
      <c r="E78" s="70"/>
      <c r="F78" s="70"/>
      <c r="G78" s="70"/>
      <c r="H78" s="70"/>
      <c r="I78" s="70"/>
      <c r="J78" s="70"/>
      <c r="K78" s="70"/>
      <c r="L78" s="70"/>
    </row>
    <row r="80" spans="1:14" x14ac:dyDescent="0.25">
      <c r="A80" s="76" t="s">
        <v>24</v>
      </c>
      <c r="B80" s="76"/>
      <c r="C80" s="76"/>
      <c r="D80" s="70" t="s">
        <v>120</v>
      </c>
      <c r="E80" s="70"/>
      <c r="F80" s="70"/>
      <c r="G80" s="70"/>
      <c r="H80" s="70"/>
      <c r="I80" s="70"/>
      <c r="J80" s="70"/>
      <c r="K80" s="70"/>
      <c r="L80" s="70"/>
      <c r="M80" s="70"/>
      <c r="N80" s="70"/>
    </row>
    <row r="81" spans="1:14" x14ac:dyDescent="0.25">
      <c r="D81" s="70"/>
      <c r="E81" s="70"/>
      <c r="F81" s="70"/>
      <c r="G81" s="70"/>
      <c r="H81" s="70"/>
      <c r="I81" s="70"/>
      <c r="J81" s="70"/>
      <c r="K81" s="70"/>
      <c r="L81" s="70"/>
      <c r="M81" s="70"/>
      <c r="N81" s="70"/>
    </row>
    <row r="83" spans="1:14" x14ac:dyDescent="0.25">
      <c r="A83" s="76" t="s">
        <v>128</v>
      </c>
      <c r="B83" s="76"/>
      <c r="C83" s="76"/>
      <c r="D83" s="70" t="s">
        <v>121</v>
      </c>
      <c r="E83" s="70"/>
      <c r="F83" s="70"/>
      <c r="G83" s="70"/>
      <c r="H83" s="70"/>
      <c r="I83" s="70"/>
      <c r="J83" s="70"/>
      <c r="K83" s="70"/>
      <c r="L83" s="70"/>
      <c r="M83" s="70"/>
      <c r="N83" s="70"/>
    </row>
    <row r="84" spans="1:14" x14ac:dyDescent="0.25">
      <c r="D84" s="70"/>
      <c r="E84" s="70"/>
      <c r="F84" s="70"/>
      <c r="G84" s="70"/>
      <c r="H84" s="70"/>
      <c r="I84" s="70"/>
      <c r="J84" s="70"/>
      <c r="K84" s="70"/>
      <c r="L84" s="70"/>
      <c r="M84" s="70"/>
      <c r="N84" s="70"/>
    </row>
    <row r="85" spans="1:14" x14ac:dyDescent="0.25">
      <c r="D85" s="70"/>
      <c r="E85" s="70"/>
      <c r="F85" s="70"/>
      <c r="G85" s="70"/>
      <c r="H85" s="70"/>
      <c r="I85" s="70"/>
      <c r="J85" s="70"/>
      <c r="K85" s="70"/>
      <c r="L85" s="70"/>
      <c r="M85" s="70"/>
      <c r="N85" s="70"/>
    </row>
    <row r="86" spans="1:14" x14ac:dyDescent="0.25">
      <c r="D86" s="70"/>
      <c r="E86" s="70"/>
      <c r="F86" s="70"/>
      <c r="G86" s="70"/>
      <c r="H86" s="70"/>
      <c r="I86" s="70"/>
      <c r="J86" s="70"/>
      <c r="K86" s="70"/>
      <c r="L86" s="70"/>
      <c r="M86" s="70"/>
      <c r="N86" s="70"/>
    </row>
    <row r="88" spans="1:14" x14ac:dyDescent="0.25">
      <c r="B88" s="53" t="s">
        <v>122</v>
      </c>
      <c r="C88" s="53"/>
      <c r="D88" s="70" t="s">
        <v>123</v>
      </c>
      <c r="E88" s="70"/>
      <c r="F88" s="70"/>
      <c r="G88" s="70"/>
      <c r="H88" s="70"/>
      <c r="I88" s="70"/>
      <c r="J88" s="70"/>
      <c r="K88" s="70"/>
      <c r="L88" s="70"/>
    </row>
    <row r="89" spans="1:14" x14ac:dyDescent="0.25">
      <c r="D89" s="70"/>
      <c r="E89" s="70"/>
      <c r="F89" s="70"/>
      <c r="G89" s="70"/>
      <c r="H89" s="70"/>
      <c r="I89" s="70"/>
      <c r="J89" s="70"/>
      <c r="K89" s="70"/>
      <c r="L89" s="70"/>
    </row>
    <row r="90" spans="1:14" x14ac:dyDescent="0.25">
      <c r="D90" s="70"/>
      <c r="E90" s="70"/>
      <c r="F90" s="70"/>
      <c r="G90" s="70"/>
      <c r="H90" s="70"/>
      <c r="I90" s="70"/>
      <c r="J90" s="70"/>
      <c r="K90" s="70"/>
      <c r="L90" s="70"/>
    </row>
    <row r="92" spans="1:14" x14ac:dyDescent="0.25">
      <c r="B92" s="53" t="s">
        <v>124</v>
      </c>
      <c r="C92" s="53"/>
      <c r="D92" s="70" t="s">
        <v>240</v>
      </c>
      <c r="E92" s="70"/>
      <c r="F92" s="70"/>
      <c r="G92" s="70"/>
      <c r="H92" s="70"/>
      <c r="I92" s="70"/>
      <c r="J92" s="70"/>
      <c r="K92" s="70"/>
      <c r="L92" s="70"/>
    </row>
    <row r="93" spans="1:14" x14ac:dyDescent="0.25">
      <c r="D93" s="70"/>
      <c r="E93" s="70"/>
      <c r="F93" s="70"/>
      <c r="G93" s="70"/>
      <c r="H93" s="70"/>
      <c r="I93" s="70"/>
      <c r="J93" s="70"/>
      <c r="K93" s="70"/>
      <c r="L93" s="70"/>
    </row>
    <row r="94" spans="1:14" x14ac:dyDescent="0.25">
      <c r="D94" s="70"/>
      <c r="E94" s="70"/>
      <c r="F94" s="70"/>
      <c r="G94" s="70"/>
      <c r="H94" s="70"/>
      <c r="I94" s="70"/>
      <c r="J94" s="70"/>
      <c r="K94" s="70"/>
      <c r="L94" s="70"/>
    </row>
    <row r="95" spans="1:14" x14ac:dyDescent="0.25">
      <c r="D95" s="70"/>
      <c r="E95" s="70"/>
      <c r="F95" s="70"/>
      <c r="G95" s="70"/>
      <c r="H95" s="70"/>
      <c r="I95" s="70"/>
      <c r="J95" s="70"/>
      <c r="K95" s="70"/>
      <c r="L95" s="70"/>
    </row>
    <row r="97" spans="1:14" ht="15" customHeight="1" x14ac:dyDescent="0.25">
      <c r="B97" s="53" t="s">
        <v>125</v>
      </c>
      <c r="C97" s="53"/>
      <c r="D97" s="70" t="s">
        <v>229</v>
      </c>
      <c r="E97" s="70"/>
      <c r="F97" s="70"/>
      <c r="G97" s="70"/>
      <c r="H97" s="70"/>
      <c r="I97" s="70"/>
      <c r="J97" s="70"/>
      <c r="K97" s="70"/>
      <c r="L97" s="70"/>
    </row>
    <row r="98" spans="1:14" x14ac:dyDescent="0.25">
      <c r="D98" s="70"/>
      <c r="E98" s="70"/>
      <c r="F98" s="70"/>
      <c r="G98" s="70"/>
      <c r="H98" s="70"/>
      <c r="I98" s="70"/>
      <c r="J98" s="70"/>
      <c r="K98" s="70"/>
      <c r="L98" s="70"/>
    </row>
    <row r="99" spans="1:14" x14ac:dyDescent="0.25">
      <c r="D99" s="70"/>
      <c r="E99" s="70"/>
      <c r="F99" s="70"/>
      <c r="G99" s="70"/>
      <c r="H99" s="70"/>
      <c r="I99" s="70"/>
      <c r="J99" s="70"/>
      <c r="K99" s="70"/>
      <c r="L99" s="70"/>
    </row>
    <row r="100" spans="1:14" x14ac:dyDescent="0.25">
      <c r="D100" s="70"/>
      <c r="E100" s="70"/>
      <c r="F100" s="70"/>
      <c r="G100" s="70"/>
      <c r="H100" s="70"/>
      <c r="I100" s="70"/>
      <c r="J100" s="70"/>
      <c r="K100" s="70"/>
      <c r="L100" s="70"/>
    </row>
    <row r="101" spans="1:14" x14ac:dyDescent="0.25">
      <c r="D101" s="70"/>
      <c r="E101" s="70"/>
      <c r="F101" s="70"/>
      <c r="G101" s="70"/>
      <c r="H101" s="70"/>
      <c r="I101" s="70"/>
      <c r="J101" s="70"/>
      <c r="K101" s="70"/>
      <c r="L101" s="70"/>
    </row>
    <row r="102" spans="1:14" x14ac:dyDescent="0.25">
      <c r="D102" s="70"/>
      <c r="E102" s="70"/>
      <c r="F102" s="70"/>
      <c r="G102" s="70"/>
      <c r="H102" s="70"/>
      <c r="I102" s="70"/>
      <c r="J102" s="70"/>
      <c r="K102" s="70"/>
      <c r="L102" s="70"/>
    </row>
    <row r="103" spans="1:14" x14ac:dyDescent="0.25">
      <c r="D103" s="70"/>
      <c r="E103" s="70"/>
      <c r="F103" s="70"/>
      <c r="G103" s="70"/>
      <c r="H103" s="70"/>
      <c r="I103" s="70"/>
      <c r="J103" s="70"/>
      <c r="K103" s="70"/>
      <c r="L103" s="70"/>
    </row>
    <row r="104" spans="1:14" x14ac:dyDescent="0.25">
      <c r="D104" s="70"/>
      <c r="E104" s="70"/>
      <c r="F104" s="70"/>
      <c r="G104" s="70"/>
      <c r="H104" s="70"/>
      <c r="I104" s="70"/>
      <c r="J104" s="70"/>
      <c r="K104" s="70"/>
      <c r="L104" s="70"/>
    </row>
    <row r="105" spans="1:14" x14ac:dyDescent="0.25">
      <c r="D105" s="70"/>
      <c r="E105" s="70"/>
      <c r="F105" s="70"/>
      <c r="G105" s="70"/>
      <c r="H105" s="70"/>
      <c r="I105" s="70"/>
      <c r="J105" s="70"/>
      <c r="K105" s="70"/>
      <c r="L105" s="70"/>
    </row>
    <row r="106" spans="1:14" x14ac:dyDescent="0.25">
      <c r="D106" s="13"/>
      <c r="E106" s="13"/>
      <c r="F106" s="13"/>
      <c r="G106" s="13"/>
      <c r="H106" s="13"/>
      <c r="I106" s="13"/>
      <c r="J106" s="13"/>
      <c r="K106" s="13"/>
      <c r="L106" s="13"/>
    </row>
    <row r="107" spans="1:14" x14ac:dyDescent="0.25">
      <c r="D107" s="70" t="s">
        <v>126</v>
      </c>
      <c r="E107" s="70"/>
      <c r="F107" s="70"/>
      <c r="G107" s="70"/>
      <c r="H107" s="70"/>
      <c r="I107" s="70"/>
      <c r="J107" s="70"/>
      <c r="K107" s="70"/>
      <c r="L107" s="70"/>
      <c r="M107" s="70"/>
      <c r="N107" s="70"/>
    </row>
    <row r="108" spans="1:14" x14ac:dyDescent="0.25">
      <c r="D108" s="70"/>
      <c r="E108" s="70"/>
      <c r="F108" s="70"/>
      <c r="G108" s="70"/>
      <c r="H108" s="70"/>
      <c r="I108" s="70"/>
      <c r="J108" s="70"/>
      <c r="K108" s="70"/>
      <c r="L108" s="70"/>
      <c r="M108" s="70"/>
      <c r="N108" s="70"/>
    </row>
    <row r="109" spans="1:14" x14ac:dyDescent="0.25">
      <c r="D109" s="70"/>
      <c r="E109" s="70"/>
      <c r="F109" s="70"/>
      <c r="G109" s="70"/>
      <c r="H109" s="70"/>
      <c r="I109" s="70"/>
      <c r="J109" s="70"/>
      <c r="K109" s="70"/>
      <c r="L109" s="70"/>
      <c r="M109" s="70"/>
      <c r="N109" s="70"/>
    </row>
    <row r="112" spans="1:14" ht="15.75" x14ac:dyDescent="0.25">
      <c r="A112" s="77" t="s">
        <v>127</v>
      </c>
      <c r="B112" s="77"/>
      <c r="C112" s="77"/>
      <c r="D112" s="77"/>
      <c r="E112" s="77"/>
      <c r="F112" s="77"/>
      <c r="G112" s="77"/>
      <c r="H112" s="77"/>
      <c r="I112" s="77"/>
      <c r="J112" s="77"/>
      <c r="K112" s="77"/>
      <c r="L112" s="77"/>
      <c r="M112" s="77"/>
      <c r="N112" s="77"/>
    </row>
    <row r="114" spans="1:8" x14ac:dyDescent="0.25">
      <c r="A114" s="76" t="s">
        <v>241</v>
      </c>
      <c r="B114" s="76"/>
      <c r="C114" s="76"/>
      <c r="D114" s="76"/>
      <c r="E114" s="76"/>
      <c r="F114" s="76"/>
      <c r="G114" s="76"/>
      <c r="H114" s="76"/>
    </row>
    <row r="116" spans="1:8" x14ac:dyDescent="0.25">
      <c r="B116" s="70" t="s">
        <v>129</v>
      </c>
      <c r="C116" s="70"/>
      <c r="D116" s="70"/>
      <c r="E116" s="70"/>
      <c r="F116" s="70"/>
    </row>
    <row r="117" spans="1:8" x14ac:dyDescent="0.25">
      <c r="B117" s="70"/>
      <c r="C117" s="70"/>
      <c r="D117" s="70"/>
      <c r="E117" s="70"/>
      <c r="F117" s="70"/>
    </row>
    <row r="118" spans="1:8" x14ac:dyDescent="0.25">
      <c r="B118" s="70"/>
      <c r="C118" s="70"/>
      <c r="D118" s="70"/>
      <c r="E118" s="70"/>
      <c r="F118" s="70"/>
    </row>
    <row r="120" spans="1:8" x14ac:dyDescent="0.25">
      <c r="A120" s="76" t="s">
        <v>242</v>
      </c>
      <c r="B120" s="76"/>
      <c r="C120" s="76"/>
      <c r="D120" s="76"/>
      <c r="E120" s="76"/>
      <c r="F120" s="76"/>
      <c r="G120" s="76"/>
      <c r="H120" s="76"/>
    </row>
    <row r="122" spans="1:8" x14ac:dyDescent="0.25">
      <c r="B122" s="70" t="s">
        <v>130</v>
      </c>
      <c r="C122" s="70"/>
      <c r="D122" s="70"/>
      <c r="E122" s="70"/>
      <c r="F122" s="70"/>
    </row>
    <row r="123" spans="1:8" x14ac:dyDescent="0.25">
      <c r="B123" s="70"/>
      <c r="C123" s="70"/>
      <c r="D123" s="70"/>
      <c r="E123" s="70"/>
      <c r="F123" s="70"/>
    </row>
    <row r="124" spans="1:8" x14ac:dyDescent="0.25">
      <c r="B124" s="70"/>
      <c r="C124" s="70"/>
      <c r="D124" s="70"/>
      <c r="E124" s="70"/>
      <c r="F124" s="70"/>
    </row>
    <row r="126" spans="1:8" x14ac:dyDescent="0.25">
      <c r="A126" s="76" t="s">
        <v>244</v>
      </c>
      <c r="B126" s="76"/>
      <c r="C126" s="76"/>
      <c r="D126" s="76"/>
      <c r="E126" s="76"/>
      <c r="F126" s="76"/>
      <c r="G126" s="76"/>
      <c r="H126" s="76"/>
    </row>
    <row r="128" spans="1:8" x14ac:dyDescent="0.25">
      <c r="B128" s="70" t="s">
        <v>131</v>
      </c>
      <c r="C128" s="70"/>
      <c r="D128" s="70"/>
      <c r="E128" s="70"/>
      <c r="F128" s="70"/>
    </row>
    <row r="129" spans="1:8" x14ac:dyDescent="0.25">
      <c r="B129" s="70"/>
      <c r="C129" s="70"/>
      <c r="D129" s="70"/>
      <c r="E129" s="70"/>
      <c r="F129" s="70"/>
    </row>
    <row r="130" spans="1:8" x14ac:dyDescent="0.25">
      <c r="B130" s="70"/>
      <c r="C130" s="70"/>
      <c r="D130" s="70"/>
      <c r="E130" s="70"/>
      <c r="F130" s="70"/>
    </row>
    <row r="132" spans="1:8" x14ac:dyDescent="0.25">
      <c r="A132" s="76" t="s">
        <v>243</v>
      </c>
      <c r="B132" s="76"/>
      <c r="C132" s="76"/>
      <c r="D132" s="76"/>
      <c r="E132" s="76"/>
      <c r="F132" s="76"/>
      <c r="G132" s="76"/>
      <c r="H132" s="76"/>
    </row>
    <row r="134" spans="1:8" x14ac:dyDescent="0.25">
      <c r="B134" s="70" t="s">
        <v>132</v>
      </c>
      <c r="C134" s="70"/>
      <c r="D134" s="70"/>
      <c r="E134" s="70"/>
      <c r="F134" s="70"/>
    </row>
    <row r="135" spans="1:8" x14ac:dyDescent="0.25">
      <c r="B135" s="70"/>
      <c r="C135" s="70"/>
      <c r="D135" s="70"/>
      <c r="E135" s="70"/>
      <c r="F135" s="70"/>
    </row>
    <row r="136" spans="1:8" x14ac:dyDescent="0.25">
      <c r="B136" s="70"/>
      <c r="C136" s="70"/>
      <c r="D136" s="70"/>
      <c r="E136" s="70"/>
      <c r="F136" s="70"/>
    </row>
    <row r="138" spans="1:8" x14ac:dyDescent="0.25">
      <c r="A138" s="76" t="s">
        <v>245</v>
      </c>
      <c r="B138" s="76"/>
      <c r="C138" s="76"/>
      <c r="D138" s="76"/>
      <c r="E138" s="76"/>
      <c r="F138" s="76"/>
      <c r="G138" s="76"/>
      <c r="H138" s="76"/>
    </row>
    <row r="140" spans="1:8" ht="15" customHeight="1" x14ac:dyDescent="0.25">
      <c r="B140" s="70" t="s">
        <v>133</v>
      </c>
      <c r="C140" s="70"/>
      <c r="D140" s="70"/>
      <c r="E140" s="70"/>
      <c r="F140" s="70"/>
    </row>
    <row r="141" spans="1:8" x14ac:dyDescent="0.25">
      <c r="B141" s="70"/>
      <c r="C141" s="70"/>
      <c r="D141" s="70"/>
      <c r="E141" s="70"/>
      <c r="F141" s="70"/>
    </row>
    <row r="142" spans="1:8" x14ac:dyDescent="0.25">
      <c r="B142" s="70"/>
      <c r="C142" s="70"/>
      <c r="D142" s="70"/>
      <c r="E142" s="70"/>
      <c r="F142" s="70"/>
    </row>
  </sheetData>
  <sheetProtection algorithmName="SHA-512" hashValue="Hz3TSId8SJLap+WSIReVNPQj8bbeo+13wj4ir8rg4BB4ehecgSeArbg/WLYEDQLwskheQ0PX0714CpJH6XNYZw==" saltValue="CDPl6YYwgrrDGscPjqAedw==" spinCount="100000" sheet="1" selectLockedCells="1"/>
  <mergeCells count="58">
    <mergeCell ref="B69:C69"/>
    <mergeCell ref="D69:L73"/>
    <mergeCell ref="E59:H61"/>
    <mergeCell ref="B63:C63"/>
    <mergeCell ref="D63:L67"/>
    <mergeCell ref="D56:N57"/>
    <mergeCell ref="B37:C37"/>
    <mergeCell ref="D37:L38"/>
    <mergeCell ref="B40:C40"/>
    <mergeCell ref="D40:L40"/>
    <mergeCell ref="B42:C42"/>
    <mergeCell ref="D42:L42"/>
    <mergeCell ref="B44:C44"/>
    <mergeCell ref="D44:L46"/>
    <mergeCell ref="A48:C48"/>
    <mergeCell ref="D48:N49"/>
    <mergeCell ref="D51:N54"/>
    <mergeCell ref="A1:N1"/>
    <mergeCell ref="A3:C3"/>
    <mergeCell ref="D3:N4"/>
    <mergeCell ref="D6:N7"/>
    <mergeCell ref="D9:N10"/>
    <mergeCell ref="D12:N13"/>
    <mergeCell ref="B75:C75"/>
    <mergeCell ref="D75:L78"/>
    <mergeCell ref="A80:C80"/>
    <mergeCell ref="D80:N81"/>
    <mergeCell ref="D15:N16"/>
    <mergeCell ref="A18:C18"/>
    <mergeCell ref="D18:N20"/>
    <mergeCell ref="B22:C22"/>
    <mergeCell ref="D22:L25"/>
    <mergeCell ref="B27:C27"/>
    <mergeCell ref="D27:L30"/>
    <mergeCell ref="B32:C32"/>
    <mergeCell ref="D32:L33"/>
    <mergeCell ref="B35:C35"/>
    <mergeCell ref="D35:L35"/>
    <mergeCell ref="B97:C97"/>
    <mergeCell ref="D97:L105"/>
    <mergeCell ref="D107:N109"/>
    <mergeCell ref="A112:N112"/>
    <mergeCell ref="A83:C83"/>
    <mergeCell ref="D83:N86"/>
    <mergeCell ref="B88:C88"/>
    <mergeCell ref="D88:L90"/>
    <mergeCell ref="B92:C92"/>
    <mergeCell ref="D92:L95"/>
    <mergeCell ref="B134:F136"/>
    <mergeCell ref="A138:H138"/>
    <mergeCell ref="B140:F142"/>
    <mergeCell ref="B122:F124"/>
    <mergeCell ref="A114:H114"/>
    <mergeCell ref="A126:H126"/>
    <mergeCell ref="B128:F130"/>
    <mergeCell ref="A132:H132"/>
    <mergeCell ref="B116:F118"/>
    <mergeCell ref="A120:H1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Q164"/>
  <sheetViews>
    <sheetView topLeftCell="A127" zoomScaleNormal="100" workbookViewId="0">
      <selection activeCell="G143" sqref="G143:L143"/>
    </sheetView>
  </sheetViews>
  <sheetFormatPr defaultRowHeight="15" x14ac:dyDescent="0.25"/>
  <cols>
    <col min="2" max="2" width="9.140625" customWidth="1"/>
    <col min="7" max="7" width="11.5703125" customWidth="1"/>
  </cols>
  <sheetData>
    <row r="1" spans="1:14" ht="15.75" customHeight="1" x14ac:dyDescent="0.25">
      <c r="A1" s="82" t="s">
        <v>134</v>
      </c>
      <c r="B1" s="82"/>
      <c r="C1" s="82"/>
      <c r="D1" s="82"/>
      <c r="E1" s="82"/>
      <c r="F1" s="82"/>
      <c r="G1" s="82"/>
      <c r="H1" s="82"/>
      <c r="I1" s="82"/>
      <c r="J1" s="82"/>
      <c r="K1" s="82"/>
      <c r="L1" s="82"/>
      <c r="M1" s="82"/>
      <c r="N1" s="82"/>
    </row>
    <row r="2" spans="1:14" x14ac:dyDescent="0.25">
      <c r="A2" s="82"/>
      <c r="B2" s="82"/>
      <c r="C2" s="82"/>
      <c r="D2" s="82"/>
      <c r="E2" s="82"/>
      <c r="F2" s="82"/>
      <c r="G2" s="82"/>
      <c r="H2" s="82"/>
      <c r="I2" s="82"/>
      <c r="J2" s="82"/>
      <c r="K2" s="82"/>
      <c r="L2" s="82"/>
      <c r="M2" s="82"/>
      <c r="N2" s="82"/>
    </row>
    <row r="3" spans="1:14" ht="15.75" thickBot="1" x14ac:dyDescent="0.3">
      <c r="A3" s="53" t="s">
        <v>0</v>
      </c>
      <c r="B3" s="53"/>
      <c r="C3" s="53"/>
      <c r="D3" s="83"/>
      <c r="E3" s="83"/>
      <c r="F3" s="83"/>
      <c r="G3" s="83"/>
      <c r="H3" s="83"/>
      <c r="I3" s="83"/>
      <c r="J3" s="83"/>
    </row>
    <row r="4" spans="1:14" ht="15.75" thickBot="1" x14ac:dyDescent="0.3">
      <c r="B4" s="53" t="s">
        <v>1</v>
      </c>
      <c r="C4" s="53"/>
      <c r="D4" s="81"/>
      <c r="E4" s="81"/>
      <c r="F4" s="81"/>
      <c r="G4" s="81"/>
    </row>
    <row r="5" spans="1:14" ht="15.75" thickBot="1" x14ac:dyDescent="0.3">
      <c r="D5" s="81"/>
      <c r="E5" s="81"/>
      <c r="F5" s="81"/>
      <c r="G5" s="81"/>
    </row>
    <row r="6" spans="1:14" ht="15.75" thickBot="1" x14ac:dyDescent="0.3">
      <c r="D6" s="81"/>
      <c r="E6" s="81"/>
      <c r="F6" s="81"/>
      <c r="G6" s="81"/>
    </row>
    <row r="8" spans="1:14" ht="15" customHeight="1" x14ac:dyDescent="0.25">
      <c r="A8" s="46" t="s">
        <v>183</v>
      </c>
      <c r="B8" s="46"/>
      <c r="C8" s="46"/>
      <c r="D8" s="46"/>
      <c r="E8" s="46"/>
      <c r="F8" s="19"/>
      <c r="G8" s="19"/>
      <c r="H8" s="19"/>
      <c r="I8" s="19"/>
      <c r="J8" s="19"/>
      <c r="K8" s="19"/>
      <c r="L8" s="19"/>
      <c r="M8" s="19"/>
      <c r="N8" s="19"/>
    </row>
    <row r="9" spans="1:14" ht="15" customHeight="1" x14ac:dyDescent="0.25">
      <c r="A9" s="19"/>
      <c r="B9" s="79" t="s">
        <v>184</v>
      </c>
      <c r="C9" s="79"/>
      <c r="D9" s="79"/>
      <c r="E9" s="79"/>
      <c r="F9" s="79"/>
      <c r="G9" s="79"/>
      <c r="H9" s="79"/>
      <c r="I9" s="79"/>
      <c r="J9" s="79"/>
      <c r="K9" s="79"/>
      <c r="L9" s="79"/>
      <c r="M9" s="79"/>
      <c r="N9" s="79"/>
    </row>
    <row r="10" spans="1:14" ht="15" customHeight="1" x14ac:dyDescent="0.25">
      <c r="A10" s="19"/>
      <c r="B10" s="79"/>
      <c r="C10" s="79"/>
      <c r="D10" s="79"/>
      <c r="E10" s="79"/>
      <c r="F10" s="79"/>
      <c r="G10" s="79"/>
      <c r="H10" s="79"/>
      <c r="I10" s="79"/>
      <c r="J10" s="79"/>
      <c r="K10" s="79"/>
      <c r="L10" s="79"/>
      <c r="M10" s="79"/>
      <c r="N10" s="79"/>
    </row>
    <row r="12" spans="1:14" ht="15.75" thickBot="1" x14ac:dyDescent="0.3">
      <c r="B12" s="17" t="s">
        <v>149</v>
      </c>
      <c r="C12" s="17"/>
      <c r="D12" s="17"/>
    </row>
    <row r="13" spans="1:14" ht="15.75" thickBot="1" x14ac:dyDescent="0.3">
      <c r="B13" t="s">
        <v>138</v>
      </c>
      <c r="K13" s="26"/>
      <c r="L13" s="37" t="s">
        <v>135</v>
      </c>
      <c r="M13" s="17"/>
    </row>
    <row r="14" spans="1:14" ht="15.75" thickBot="1" x14ac:dyDescent="0.3"/>
    <row r="15" spans="1:14" ht="15.75" thickBot="1" x14ac:dyDescent="0.3">
      <c r="B15" s="49" t="s">
        <v>137</v>
      </c>
      <c r="C15" s="49"/>
      <c r="D15" s="49"/>
      <c r="E15" s="49"/>
      <c r="F15" s="49"/>
      <c r="G15" s="49"/>
      <c r="H15" s="49"/>
      <c r="K15" s="26"/>
      <c r="L15" s="37" t="s">
        <v>136</v>
      </c>
      <c r="M15" s="17"/>
    </row>
    <row r="17" spans="2:17" ht="15.75" thickBot="1" x14ac:dyDescent="0.3">
      <c r="B17" s="17" t="s">
        <v>150</v>
      </c>
      <c r="C17" s="17"/>
      <c r="D17" s="17"/>
      <c r="E17" s="17"/>
    </row>
    <row r="18" spans="2:17" ht="15.75" thickBot="1" x14ac:dyDescent="0.3">
      <c r="B18" s="48" t="s">
        <v>230</v>
      </c>
      <c r="C18" s="48"/>
      <c r="D18" s="48"/>
      <c r="E18" s="48"/>
      <c r="F18" s="48"/>
      <c r="G18" s="48"/>
      <c r="K18" s="26"/>
      <c r="L18" s="37" t="s">
        <v>135</v>
      </c>
      <c r="M18" s="17"/>
    </row>
    <row r="19" spans="2:17" ht="15.75" thickBot="1" x14ac:dyDescent="0.3">
      <c r="Q19" s="25"/>
    </row>
    <row r="20" spans="2:17" ht="15.75" thickBot="1" x14ac:dyDescent="0.3">
      <c r="B20" s="48" t="s">
        <v>139</v>
      </c>
      <c r="C20" s="48"/>
      <c r="D20" s="48"/>
      <c r="E20" s="48"/>
      <c r="K20" s="26"/>
      <c r="L20" s="5"/>
    </row>
    <row r="21" spans="2:17" x14ac:dyDescent="0.25">
      <c r="B21" s="70" t="s">
        <v>231</v>
      </c>
      <c r="C21" s="70"/>
      <c r="D21" s="70"/>
      <c r="E21" s="70"/>
      <c r="F21" s="70"/>
      <c r="G21" s="70"/>
      <c r="H21" s="70"/>
      <c r="I21" s="70"/>
    </row>
    <row r="22" spans="2:17" x14ac:dyDescent="0.25">
      <c r="B22" s="70"/>
      <c r="C22" s="70"/>
      <c r="D22" s="70"/>
      <c r="E22" s="70"/>
      <c r="F22" s="70"/>
      <c r="G22" s="70"/>
      <c r="H22" s="70"/>
      <c r="I22" s="70"/>
    </row>
    <row r="23" spans="2:17" x14ac:dyDescent="0.25">
      <c r="C23" s="51"/>
      <c r="D23" s="51"/>
      <c r="E23" s="51"/>
      <c r="F23" s="51"/>
      <c r="G23" s="51"/>
      <c r="H23" s="51"/>
      <c r="I23" s="51"/>
    </row>
    <row r="24" spans="2:17" x14ac:dyDescent="0.25">
      <c r="C24" s="67"/>
      <c r="D24" s="67"/>
      <c r="E24" s="67"/>
      <c r="F24" s="67"/>
      <c r="G24" s="67"/>
      <c r="H24" s="67"/>
      <c r="I24" s="67"/>
    </row>
    <row r="25" spans="2:17" x14ac:dyDescent="0.25">
      <c r="C25" s="67"/>
      <c r="D25" s="67"/>
      <c r="E25" s="67"/>
      <c r="F25" s="67"/>
      <c r="G25" s="67"/>
      <c r="H25" s="67"/>
      <c r="I25" s="67"/>
    </row>
    <row r="26" spans="2:17" ht="15.75" thickBot="1" x14ac:dyDescent="0.3"/>
    <row r="27" spans="2:17" ht="15.75" thickBot="1" x14ac:dyDescent="0.3">
      <c r="B27" s="48" t="s">
        <v>140</v>
      </c>
      <c r="C27" s="48"/>
      <c r="D27" s="48"/>
      <c r="K27" s="26"/>
      <c r="L27" s="5" t="s">
        <v>142</v>
      </c>
    </row>
    <row r="28" spans="2:17" ht="15.75" thickBot="1" x14ac:dyDescent="0.3">
      <c r="B28" s="4" t="s">
        <v>141</v>
      </c>
      <c r="C28" s="4"/>
      <c r="D28" s="4"/>
      <c r="E28" s="4"/>
    </row>
    <row r="29" spans="2:17" ht="15.75" thickBot="1" x14ac:dyDescent="0.3">
      <c r="B29" s="48" t="s">
        <v>148</v>
      </c>
      <c r="C29" s="48"/>
      <c r="D29" s="48"/>
      <c r="E29" s="48"/>
      <c r="F29" s="48"/>
      <c r="G29" s="48"/>
      <c r="K29" s="14" t="e">
        <f>SUM(K27/K18)</f>
        <v>#DIV/0!</v>
      </c>
      <c r="L29" s="5" t="s">
        <v>50</v>
      </c>
    </row>
    <row r="30" spans="2:17" ht="15.75" thickBot="1" x14ac:dyDescent="0.3"/>
    <row r="31" spans="2:17" ht="16.5" customHeight="1" thickBot="1" x14ac:dyDescent="0.3">
      <c r="B31" s="46" t="s">
        <v>143</v>
      </c>
      <c r="C31" s="46"/>
      <c r="D31" s="46"/>
      <c r="E31" s="46"/>
      <c r="F31" s="46"/>
      <c r="G31" s="46"/>
      <c r="H31" s="46"/>
      <c r="I31" s="46"/>
      <c r="K31" s="26"/>
      <c r="L31" s="5" t="s">
        <v>50</v>
      </c>
    </row>
    <row r="32" spans="2:17" x14ac:dyDescent="0.25">
      <c r="B32" s="46"/>
      <c r="C32" s="46"/>
      <c r="D32" s="46"/>
      <c r="E32" s="46"/>
      <c r="F32" s="46"/>
      <c r="G32" s="46"/>
      <c r="H32" s="46"/>
      <c r="I32" s="46"/>
    </row>
    <row r="33" spans="1:17" ht="15" customHeight="1" x14ac:dyDescent="0.25">
      <c r="B33" s="52" t="s">
        <v>268</v>
      </c>
      <c r="C33" s="52"/>
      <c r="D33" s="52"/>
      <c r="E33" s="52"/>
      <c r="F33" s="52"/>
      <c r="G33" s="52"/>
      <c r="H33" s="52"/>
      <c r="I33" s="52"/>
    </row>
    <row r="34" spans="1:17" ht="15.75" thickBot="1" x14ac:dyDescent="0.3">
      <c r="B34" s="52"/>
      <c r="C34" s="52"/>
      <c r="D34" s="52"/>
      <c r="E34" s="52"/>
      <c r="F34" s="52"/>
      <c r="G34" s="52"/>
      <c r="H34" s="52"/>
      <c r="I34" s="52"/>
    </row>
    <row r="35" spans="1:17" ht="15.75" thickBot="1" x14ac:dyDescent="0.3">
      <c r="B35" s="48" t="s">
        <v>144</v>
      </c>
      <c r="C35" s="48"/>
      <c r="D35" s="48"/>
      <c r="E35" s="48"/>
      <c r="F35" s="48"/>
      <c r="K35" s="14" t="e">
        <f>SUM((24*K27*K20)/(K29+K31))</f>
        <v>#DIV/0!</v>
      </c>
      <c r="L35" s="37" t="s">
        <v>136</v>
      </c>
      <c r="M35" s="17"/>
    </row>
    <row r="37" spans="1:17" ht="15.75" thickBot="1" x14ac:dyDescent="0.3">
      <c r="A37" s="15"/>
      <c r="B37" s="17" t="s">
        <v>151</v>
      </c>
      <c r="C37" s="17"/>
      <c r="D37" s="17"/>
    </row>
    <row r="38" spans="1:17" ht="15.75" thickBot="1" x14ac:dyDescent="0.3">
      <c r="B38" s="49" t="s">
        <v>232</v>
      </c>
      <c r="C38" s="49"/>
      <c r="D38" s="49"/>
      <c r="E38" s="49"/>
      <c r="F38" s="49"/>
      <c r="G38" s="49"/>
      <c r="K38" s="26"/>
      <c r="L38" s="5" t="s">
        <v>135</v>
      </c>
    </row>
    <row r="39" spans="1:17" ht="15.75" thickBot="1" x14ac:dyDescent="0.3"/>
    <row r="40" spans="1:17" ht="15.75" thickBot="1" x14ac:dyDescent="0.3">
      <c r="B40" s="49" t="s">
        <v>145</v>
      </c>
      <c r="C40" s="49"/>
      <c r="D40" s="49"/>
      <c r="E40" s="49"/>
      <c r="K40" s="26"/>
    </row>
    <row r="41" spans="1:17" x14ac:dyDescent="0.25">
      <c r="B41" s="70" t="s">
        <v>233</v>
      </c>
      <c r="C41" s="70"/>
      <c r="D41" s="70"/>
      <c r="E41" s="70"/>
      <c r="F41" s="70"/>
      <c r="G41" s="70"/>
      <c r="H41" s="70"/>
      <c r="I41" s="70"/>
    </row>
    <row r="42" spans="1:17" x14ac:dyDescent="0.25">
      <c r="B42" s="70"/>
      <c r="C42" s="70"/>
      <c r="D42" s="70"/>
      <c r="E42" s="70"/>
      <c r="F42" s="70"/>
      <c r="G42" s="70"/>
      <c r="H42" s="70"/>
      <c r="I42" s="70"/>
    </row>
    <row r="43" spans="1:17" x14ac:dyDescent="0.25">
      <c r="C43" s="51"/>
      <c r="D43" s="51"/>
      <c r="E43" s="51"/>
      <c r="F43" s="51"/>
      <c r="G43" s="51"/>
      <c r="H43" s="51"/>
      <c r="I43" s="51"/>
    </row>
    <row r="44" spans="1:17" x14ac:dyDescent="0.25">
      <c r="C44" s="67"/>
      <c r="D44" s="67"/>
      <c r="E44" s="67"/>
      <c r="F44" s="67"/>
      <c r="G44" s="67"/>
      <c r="H44" s="67"/>
      <c r="I44" s="67"/>
    </row>
    <row r="45" spans="1:17" x14ac:dyDescent="0.25">
      <c r="C45" s="67"/>
      <c r="D45" s="67"/>
      <c r="E45" s="67"/>
      <c r="F45" s="67"/>
      <c r="G45" s="67"/>
      <c r="H45" s="67"/>
      <c r="I45" s="67"/>
    </row>
    <row r="46" spans="1:17" ht="15.75" thickBot="1" x14ac:dyDescent="0.3"/>
    <row r="47" spans="1:17" ht="15" customHeight="1" thickBot="1" x14ac:dyDescent="0.3">
      <c r="B47" s="70" t="s">
        <v>146</v>
      </c>
      <c r="C47" s="70"/>
      <c r="D47" s="70"/>
      <c r="E47" s="13"/>
      <c r="F47" s="13"/>
      <c r="G47" s="13"/>
      <c r="H47" s="13"/>
      <c r="K47" s="26"/>
      <c r="L47" s="5" t="s">
        <v>142</v>
      </c>
      <c r="Q47" s="34"/>
    </row>
    <row r="48" spans="1:17" ht="15.75" thickBot="1" x14ac:dyDescent="0.3">
      <c r="B48" s="4" t="s">
        <v>269</v>
      </c>
      <c r="C48" s="4"/>
      <c r="D48" s="4"/>
      <c r="E48" s="4"/>
      <c r="F48" s="16"/>
      <c r="G48" s="13"/>
      <c r="H48" s="13"/>
    </row>
    <row r="49" spans="2:13" ht="15.75" thickBot="1" x14ac:dyDescent="0.3">
      <c r="B49" s="49" t="s">
        <v>147</v>
      </c>
      <c r="C49" s="49"/>
      <c r="D49" s="49"/>
      <c r="E49" s="49"/>
      <c r="F49" s="49"/>
      <c r="K49" s="14" t="e">
        <f>SUM(K47/K38)</f>
        <v>#DIV/0!</v>
      </c>
      <c r="L49" s="5" t="s">
        <v>50</v>
      </c>
    </row>
    <row r="50" spans="2:13" ht="15.75" thickBot="1" x14ac:dyDescent="0.3"/>
    <row r="51" spans="2:13" ht="15.75" customHeight="1" thickBot="1" x14ac:dyDescent="0.3">
      <c r="B51" s="70" t="s">
        <v>262</v>
      </c>
      <c r="C51" s="70"/>
      <c r="D51" s="70"/>
      <c r="E51" s="70"/>
      <c r="F51" s="70"/>
      <c r="G51" s="13"/>
      <c r="H51" s="13"/>
      <c r="K51" s="26"/>
      <c r="L51" s="5" t="s">
        <v>50</v>
      </c>
    </row>
    <row r="52" spans="2:13" ht="15" customHeight="1" x14ac:dyDescent="0.25">
      <c r="B52" s="52" t="s">
        <v>270</v>
      </c>
      <c r="C52" s="52"/>
      <c r="D52" s="52"/>
      <c r="E52" s="52"/>
      <c r="F52" s="52"/>
      <c r="G52" s="13"/>
      <c r="H52" s="13"/>
    </row>
    <row r="53" spans="2:13" x14ac:dyDescent="0.25">
      <c r="B53" s="52"/>
      <c r="C53" s="52"/>
      <c r="D53" s="52"/>
      <c r="E53" s="52"/>
      <c r="F53" s="52"/>
    </row>
    <row r="54" spans="2:13" x14ac:dyDescent="0.25">
      <c r="B54" s="52"/>
      <c r="C54" s="52"/>
      <c r="D54" s="52"/>
      <c r="E54" s="52"/>
      <c r="F54" s="52"/>
    </row>
    <row r="55" spans="2:13" ht="15.75" thickBot="1" x14ac:dyDescent="0.3">
      <c r="B55" s="52"/>
      <c r="C55" s="52"/>
      <c r="D55" s="52"/>
      <c r="E55" s="52"/>
      <c r="F55" s="52"/>
    </row>
    <row r="56" spans="2:13" ht="15.75" thickBot="1" x14ac:dyDescent="0.3">
      <c r="B56" s="49" t="s">
        <v>271</v>
      </c>
      <c r="C56" s="49"/>
      <c r="D56" s="49"/>
      <c r="E56" s="49"/>
      <c r="F56" s="49"/>
      <c r="K56" s="14" t="e">
        <f>SUM((24*K40*K47)/(K49+K51))</f>
        <v>#DIV/0!</v>
      </c>
      <c r="L56" s="47" t="s">
        <v>136</v>
      </c>
      <c r="M56" s="48"/>
    </row>
    <row r="58" spans="2:13" x14ac:dyDescent="0.25">
      <c r="B58" s="29" t="s">
        <v>63</v>
      </c>
      <c r="C58" s="29"/>
      <c r="D58" s="29"/>
      <c r="E58" s="29"/>
      <c r="F58" s="29"/>
      <c r="G58" s="29"/>
    </row>
    <row r="59" spans="2:13" x14ac:dyDescent="0.25">
      <c r="B59" s="70" t="s">
        <v>152</v>
      </c>
      <c r="C59" s="70"/>
      <c r="D59" s="70"/>
      <c r="E59" s="70"/>
      <c r="F59" s="70"/>
      <c r="G59" s="70"/>
      <c r="H59" s="70"/>
      <c r="I59" s="70"/>
    </row>
    <row r="60" spans="2:13" x14ac:dyDescent="0.25">
      <c r="B60" s="70"/>
      <c r="C60" s="70"/>
      <c r="D60" s="70"/>
      <c r="E60" s="70"/>
      <c r="F60" s="70"/>
      <c r="G60" s="70"/>
      <c r="H60" s="70"/>
      <c r="I60" s="70"/>
    </row>
    <row r="61" spans="2:13" x14ac:dyDescent="0.25">
      <c r="B61" s="51"/>
      <c r="C61" s="51"/>
      <c r="D61" s="51"/>
      <c r="E61" s="51"/>
      <c r="F61" s="51"/>
      <c r="G61" s="51"/>
      <c r="H61" s="51"/>
      <c r="I61" s="51"/>
    </row>
    <row r="62" spans="2:13" x14ac:dyDescent="0.25">
      <c r="B62" s="67"/>
      <c r="C62" s="67"/>
      <c r="D62" s="67"/>
      <c r="E62" s="67"/>
      <c r="F62" s="67"/>
      <c r="G62" s="67"/>
      <c r="H62" s="67"/>
      <c r="I62" s="67"/>
    </row>
    <row r="63" spans="2:13" x14ac:dyDescent="0.25">
      <c r="B63" s="67"/>
      <c r="C63" s="67"/>
      <c r="D63" s="67"/>
      <c r="E63" s="67"/>
      <c r="F63" s="67"/>
      <c r="G63" s="67"/>
      <c r="H63" s="67"/>
      <c r="I63" s="67"/>
    </row>
    <row r="65" spans="1:12" x14ac:dyDescent="0.25">
      <c r="B65" s="22" t="s">
        <v>153</v>
      </c>
      <c r="C65" s="24"/>
      <c r="D65" s="57" t="s">
        <v>135</v>
      </c>
      <c r="E65" s="57"/>
      <c r="G65" s="22" t="s">
        <v>154</v>
      </c>
      <c r="H65" s="24"/>
      <c r="I65" s="57" t="s">
        <v>136</v>
      </c>
      <c r="J65" s="57"/>
    </row>
    <row r="67" spans="1:12" x14ac:dyDescent="0.25">
      <c r="A67" s="17" t="s">
        <v>263</v>
      </c>
      <c r="B67" s="17"/>
      <c r="C67" s="17"/>
      <c r="D67" s="17"/>
      <c r="E67" s="17"/>
      <c r="F67" s="17"/>
      <c r="G67" s="17"/>
      <c r="H67" s="17"/>
      <c r="I67" s="17"/>
      <c r="J67" s="17"/>
      <c r="K67" s="17"/>
      <c r="L67" s="17"/>
    </row>
    <row r="68" spans="1:12" x14ac:dyDescent="0.25">
      <c r="B68" s="18" t="s">
        <v>182</v>
      </c>
      <c r="C68" s="18"/>
      <c r="D68" s="18"/>
      <c r="E68" s="18"/>
      <c r="F68" s="18"/>
      <c r="G68" s="18"/>
      <c r="H68" s="18"/>
      <c r="I68" s="18"/>
      <c r="J68" s="18"/>
    </row>
    <row r="70" spans="1:12" ht="15.75" thickBot="1" x14ac:dyDescent="0.3">
      <c r="B70" s="17" t="s">
        <v>155</v>
      </c>
      <c r="C70" s="17"/>
      <c r="D70" s="17"/>
      <c r="E70" s="17"/>
      <c r="F70" s="17"/>
      <c r="G70" s="17"/>
      <c r="H70" s="17"/>
    </row>
    <row r="71" spans="1:12" ht="15" customHeight="1" thickBot="1" x14ac:dyDescent="0.3">
      <c r="B71" s="46" t="s">
        <v>264</v>
      </c>
      <c r="C71" s="46"/>
      <c r="D71" s="46"/>
      <c r="E71" s="46"/>
      <c r="F71" s="46"/>
      <c r="G71" s="46"/>
      <c r="H71" s="46"/>
      <c r="I71" s="46"/>
      <c r="K71" s="26"/>
    </row>
    <row r="72" spans="1:12" x14ac:dyDescent="0.25">
      <c r="B72" s="46"/>
      <c r="C72" s="46"/>
      <c r="D72" s="46"/>
      <c r="E72" s="46"/>
      <c r="F72" s="46"/>
      <c r="G72" s="46"/>
      <c r="H72" s="46"/>
      <c r="I72" s="46"/>
    </row>
    <row r="73" spans="1:12" x14ac:dyDescent="0.25">
      <c r="B73" s="46"/>
      <c r="C73" s="46"/>
      <c r="D73" s="46"/>
      <c r="E73" s="46"/>
      <c r="F73" s="46"/>
      <c r="G73" s="46"/>
      <c r="H73" s="46"/>
      <c r="I73" s="46"/>
    </row>
    <row r="74" spans="1:12" ht="15.75" thickBot="1" x14ac:dyDescent="0.3"/>
    <row r="75" spans="1:12" ht="15.75" thickBot="1" x14ac:dyDescent="0.3">
      <c r="B75" s="70" t="s">
        <v>265</v>
      </c>
      <c r="C75" s="70"/>
      <c r="D75" s="70"/>
      <c r="E75" s="70"/>
      <c r="F75" s="70"/>
      <c r="G75" s="70"/>
      <c r="H75" s="70"/>
      <c r="I75" s="70"/>
      <c r="K75" s="26"/>
    </row>
    <row r="76" spans="1:12" x14ac:dyDescent="0.25">
      <c r="B76" s="70"/>
      <c r="C76" s="70"/>
      <c r="D76" s="70"/>
      <c r="E76" s="70"/>
      <c r="F76" s="70"/>
      <c r="G76" s="70"/>
      <c r="H76" s="70"/>
      <c r="I76" s="70"/>
    </row>
    <row r="78" spans="1:12" x14ac:dyDescent="0.25">
      <c r="B78" s="48" t="s">
        <v>156</v>
      </c>
      <c r="C78" s="48"/>
      <c r="D78" s="48"/>
      <c r="E78" s="48"/>
      <c r="F78" s="48"/>
      <c r="G78" s="48"/>
      <c r="H78" s="48"/>
    </row>
    <row r="79" spans="1:12" ht="15" customHeight="1" x14ac:dyDescent="0.25">
      <c r="B79" s="46" t="s">
        <v>157</v>
      </c>
      <c r="C79" s="46"/>
      <c r="D79" s="46"/>
      <c r="E79" s="46"/>
      <c r="F79" s="46"/>
      <c r="G79" s="46"/>
      <c r="H79" s="46"/>
      <c r="I79" s="46"/>
    </row>
    <row r="80" spans="1:12" x14ac:dyDescent="0.25">
      <c r="B80" s="46"/>
      <c r="C80" s="46"/>
      <c r="D80" s="46"/>
      <c r="E80" s="46"/>
      <c r="F80" s="46"/>
      <c r="G80" s="46"/>
      <c r="H80" s="46"/>
      <c r="I80" s="46"/>
    </row>
    <row r="81" spans="1:14" x14ac:dyDescent="0.25">
      <c r="B81" s="46"/>
      <c r="C81" s="46"/>
      <c r="D81" s="46"/>
      <c r="E81" s="46"/>
      <c r="F81" s="46"/>
      <c r="G81" s="46"/>
      <c r="H81" s="46"/>
      <c r="I81" s="46"/>
    </row>
    <row r="82" spans="1:14" x14ac:dyDescent="0.25">
      <c r="B82" s="19"/>
      <c r="C82" s="19"/>
      <c r="D82" s="19"/>
      <c r="E82" s="19"/>
      <c r="F82" s="19"/>
      <c r="G82" s="19"/>
      <c r="H82" s="19"/>
      <c r="I82" s="19"/>
    </row>
    <row r="83" spans="1:14" x14ac:dyDescent="0.25">
      <c r="B83" s="80" t="s">
        <v>158</v>
      </c>
      <c r="C83" s="80"/>
      <c r="D83" s="80"/>
      <c r="H83" s="80" t="s">
        <v>159</v>
      </c>
      <c r="I83" s="80"/>
      <c r="J83" s="20"/>
    </row>
    <row r="84" spans="1:14" ht="15" customHeight="1" x14ac:dyDescent="0.25">
      <c r="B84" s="78" t="s">
        <v>164</v>
      </c>
      <c r="C84" s="78"/>
      <c r="D84" s="78"/>
      <c r="E84" s="78"/>
      <c r="H84" s="53" t="s">
        <v>160</v>
      </c>
      <c r="I84" s="53"/>
      <c r="J84" s="18"/>
    </row>
    <row r="85" spans="1:14" x14ac:dyDescent="0.25">
      <c r="B85" s="78" t="s">
        <v>165</v>
      </c>
      <c r="C85" s="78"/>
      <c r="D85" s="78"/>
      <c r="E85" s="78"/>
      <c r="F85" s="78"/>
      <c r="G85" s="78"/>
      <c r="H85" s="53" t="s">
        <v>161</v>
      </c>
      <c r="I85" s="53"/>
      <c r="J85" s="18"/>
    </row>
    <row r="86" spans="1:14" x14ac:dyDescent="0.25">
      <c r="B86" s="78" t="s">
        <v>166</v>
      </c>
      <c r="C86" s="78"/>
      <c r="D86" s="78"/>
      <c r="E86" s="18"/>
      <c r="H86" s="53" t="s">
        <v>161</v>
      </c>
      <c r="I86" s="53"/>
      <c r="J86" s="18"/>
    </row>
    <row r="87" spans="1:14" x14ac:dyDescent="0.25">
      <c r="B87" s="78" t="s">
        <v>167</v>
      </c>
      <c r="C87" s="78"/>
      <c r="D87" s="78"/>
      <c r="H87" s="53" t="s">
        <v>161</v>
      </c>
      <c r="I87" s="53"/>
      <c r="J87" s="18"/>
    </row>
    <row r="88" spans="1:14" x14ac:dyDescent="0.25">
      <c r="B88" s="78" t="s">
        <v>168</v>
      </c>
      <c r="C88" s="78"/>
      <c r="D88" s="78"/>
      <c r="H88" s="53" t="s">
        <v>161</v>
      </c>
      <c r="I88" s="53"/>
      <c r="J88" s="18"/>
    </row>
    <row r="90" spans="1:14" ht="15" customHeight="1" x14ac:dyDescent="0.25">
      <c r="A90" s="46" t="s">
        <v>180</v>
      </c>
      <c r="B90" s="46"/>
      <c r="C90" s="46"/>
      <c r="D90" s="46"/>
      <c r="E90" s="19"/>
      <c r="F90" s="19"/>
      <c r="G90" s="19"/>
      <c r="H90" s="19"/>
      <c r="I90" s="19"/>
      <c r="J90" s="19"/>
      <c r="K90" s="19"/>
      <c r="L90" s="19"/>
      <c r="M90" s="19"/>
      <c r="N90" s="19"/>
    </row>
    <row r="91" spans="1:14" ht="15" customHeight="1" x14ac:dyDescent="0.25">
      <c r="A91" s="19"/>
      <c r="B91" s="79" t="s">
        <v>181</v>
      </c>
      <c r="C91" s="79"/>
      <c r="D91" s="79"/>
      <c r="E91" s="79"/>
      <c r="F91" s="79"/>
      <c r="G91" s="79"/>
      <c r="H91" s="79"/>
      <c r="I91" s="79"/>
      <c r="J91" s="79"/>
      <c r="K91" s="79"/>
      <c r="L91" s="79"/>
      <c r="M91" s="79"/>
      <c r="N91" s="79"/>
    </row>
    <row r="92" spans="1:14" ht="15" customHeight="1" x14ac:dyDescent="0.25">
      <c r="A92" s="19"/>
      <c r="B92" s="79"/>
      <c r="C92" s="79"/>
      <c r="D92" s="79"/>
      <c r="E92" s="79"/>
      <c r="F92" s="79"/>
      <c r="G92" s="79"/>
      <c r="H92" s="79"/>
      <c r="I92" s="79"/>
      <c r="J92" s="79"/>
      <c r="K92" s="79"/>
      <c r="L92" s="79"/>
      <c r="M92" s="79"/>
      <c r="N92" s="79"/>
    </row>
    <row r="94" spans="1:14" ht="15.75" thickBot="1" x14ac:dyDescent="0.3">
      <c r="B94" s="48" t="s">
        <v>162</v>
      </c>
      <c r="C94" s="48"/>
      <c r="D94" s="48"/>
    </row>
    <row r="95" spans="1:14" ht="15.75" thickBot="1" x14ac:dyDescent="0.3">
      <c r="B95" s="46" t="s">
        <v>234</v>
      </c>
      <c r="C95" s="46"/>
      <c r="D95" s="46"/>
      <c r="E95" s="46"/>
      <c r="F95" s="46"/>
      <c r="G95" s="46"/>
      <c r="H95" s="46"/>
      <c r="I95" s="46"/>
      <c r="K95" s="14"/>
      <c r="L95" s="47" t="s">
        <v>142</v>
      </c>
      <c r="M95" s="48"/>
    </row>
    <row r="96" spans="1:14" x14ac:dyDescent="0.25">
      <c r="B96" s="46"/>
      <c r="C96" s="46"/>
      <c r="D96" s="46"/>
      <c r="E96" s="46"/>
      <c r="F96" s="46"/>
      <c r="G96" s="46"/>
      <c r="H96" s="46"/>
      <c r="I96" s="46"/>
    </row>
    <row r="97" spans="2:13" ht="15.75" thickBot="1" x14ac:dyDescent="0.3">
      <c r="B97" s="4" t="s">
        <v>163</v>
      </c>
      <c r="C97" s="4"/>
      <c r="D97" s="4"/>
      <c r="E97" s="4"/>
      <c r="F97" s="4"/>
    </row>
    <row r="98" spans="2:13" ht="15" customHeight="1" thickBot="1" x14ac:dyDescent="0.3">
      <c r="B98" s="84" t="s">
        <v>235</v>
      </c>
      <c r="C98" s="84"/>
      <c r="D98" s="84"/>
      <c r="E98" s="84"/>
      <c r="F98" s="84"/>
      <c r="G98" s="84"/>
      <c r="H98" s="84"/>
      <c r="I98" s="84"/>
      <c r="J98" s="19"/>
      <c r="K98" s="14">
        <f>IF('Notes (DO NOT USE)'!A4,75,0)+IF('Notes (DO NOT USE)'!A5,50,0)+IF('Notes (DO NOT USE)'!A6,50,0)+IF('Notes (DO NOT USE)'!A7,50,0)+IF('Notes (DO NOT USE)'!A8,50,0)</f>
        <v>0</v>
      </c>
      <c r="L98" s="47" t="s">
        <v>142</v>
      </c>
      <c r="M98" s="48"/>
    </row>
    <row r="99" spans="2:13" x14ac:dyDescent="0.25">
      <c r="B99" s="84"/>
      <c r="C99" s="84"/>
      <c r="D99" s="84"/>
      <c r="E99" s="84"/>
      <c r="F99" s="84"/>
      <c r="G99" s="84"/>
      <c r="H99" s="84"/>
      <c r="I99" s="84"/>
      <c r="J99" s="19"/>
    </row>
    <row r="100" spans="2:13" ht="30.75" customHeight="1" thickBot="1" x14ac:dyDescent="0.3">
      <c r="B100" s="52" t="s">
        <v>272</v>
      </c>
      <c r="C100" s="52"/>
      <c r="D100" s="52"/>
      <c r="E100" s="52"/>
      <c r="F100" s="52"/>
      <c r="G100" s="52"/>
      <c r="H100" s="52"/>
      <c r="I100" s="52"/>
      <c r="J100" s="19"/>
    </row>
    <row r="101" spans="2:13" ht="15.75" thickBot="1" x14ac:dyDescent="0.3">
      <c r="B101" s="46" t="s">
        <v>169</v>
      </c>
      <c r="C101" s="46"/>
      <c r="D101" s="46"/>
      <c r="E101" s="46"/>
      <c r="F101" s="46"/>
      <c r="G101" s="46"/>
      <c r="H101" s="46"/>
      <c r="I101" s="46"/>
      <c r="K101" s="14" t="e">
        <f>SUM(K15+K35+K56+H65)</f>
        <v>#DIV/0!</v>
      </c>
      <c r="L101" s="47" t="s">
        <v>142</v>
      </c>
      <c r="M101" s="48"/>
    </row>
    <row r="102" spans="2:13" x14ac:dyDescent="0.25">
      <c r="B102" s="46"/>
      <c r="C102" s="46"/>
      <c r="D102" s="46"/>
      <c r="E102" s="46"/>
      <c r="F102" s="46"/>
      <c r="G102" s="46"/>
      <c r="H102" s="46"/>
      <c r="I102" s="46"/>
    </row>
    <row r="103" spans="2:13" x14ac:dyDescent="0.25">
      <c r="B103" s="4" t="s">
        <v>170</v>
      </c>
      <c r="C103" s="4"/>
      <c r="D103" s="4"/>
      <c r="E103" s="4"/>
      <c r="F103" s="4"/>
    </row>
    <row r="104" spans="2:13" x14ac:dyDescent="0.25">
      <c r="B104" s="4"/>
      <c r="C104" s="4"/>
      <c r="D104" s="4"/>
      <c r="E104" s="4"/>
      <c r="F104" s="4"/>
    </row>
    <row r="105" spans="2:13" ht="15.75" thickBot="1" x14ac:dyDescent="0.3">
      <c r="B105" s="17" t="s">
        <v>171</v>
      </c>
      <c r="C105" s="17"/>
      <c r="D105" s="17"/>
      <c r="E105" s="17"/>
    </row>
    <row r="106" spans="2:13" ht="15.75" thickBot="1" x14ac:dyDescent="0.3">
      <c r="B106" s="17" t="s">
        <v>236</v>
      </c>
      <c r="C106" s="17"/>
      <c r="D106" s="17"/>
      <c r="E106" s="17"/>
      <c r="F106" s="17"/>
      <c r="G106" s="17"/>
      <c r="H106" s="17"/>
      <c r="K106" s="14" t="e">
        <f>SUM(K95/K13)</f>
        <v>#DIV/0!</v>
      </c>
      <c r="L106" s="5" t="s">
        <v>50</v>
      </c>
    </row>
    <row r="107" spans="2:13" ht="15.75" thickBot="1" x14ac:dyDescent="0.3"/>
    <row r="108" spans="2:13" ht="15.75" thickBot="1" x14ac:dyDescent="0.3">
      <c r="B108" s="48" t="s">
        <v>172</v>
      </c>
      <c r="C108" s="48"/>
      <c r="D108" s="48"/>
      <c r="E108" s="48"/>
      <c r="F108" s="48"/>
      <c r="G108" s="48"/>
      <c r="H108" s="48"/>
      <c r="K108" s="14" t="e">
        <f>SUM(K95/K27)</f>
        <v>#DIV/0!</v>
      </c>
    </row>
    <row r="109" spans="2:13" ht="15.75" thickBot="1" x14ac:dyDescent="0.3"/>
    <row r="110" spans="2:13" ht="15.75" thickBot="1" x14ac:dyDescent="0.3">
      <c r="B110" s="5" t="s">
        <v>274</v>
      </c>
      <c r="K110" s="21" t="e">
        <f>ROUNDUP(K108,0)</f>
        <v>#DIV/0!</v>
      </c>
    </row>
    <row r="111" spans="2:13" ht="15.75" thickBot="1" x14ac:dyDescent="0.3"/>
    <row r="112" spans="2:13" ht="15.75" thickBot="1" x14ac:dyDescent="0.3">
      <c r="B112" s="17" t="s">
        <v>173</v>
      </c>
      <c r="C112" s="17"/>
      <c r="D112" s="17"/>
      <c r="E112" s="17"/>
      <c r="F112" s="17"/>
      <c r="G112" s="17"/>
      <c r="H112" s="17"/>
      <c r="K112" s="14" t="e">
        <f>SUM((K110-1)*K31)</f>
        <v>#DIV/0!</v>
      </c>
      <c r="L112" s="5" t="s">
        <v>50</v>
      </c>
    </row>
    <row r="113" spans="1:14" ht="15.75" thickBot="1" x14ac:dyDescent="0.3"/>
    <row r="114" spans="1:14" ht="15.75" thickBot="1" x14ac:dyDescent="0.3">
      <c r="B114" s="46" t="s">
        <v>175</v>
      </c>
      <c r="C114" s="46"/>
      <c r="D114" s="46"/>
      <c r="E114" s="46"/>
      <c r="F114" s="46"/>
      <c r="G114" s="46"/>
      <c r="H114" s="46"/>
      <c r="I114" s="46"/>
      <c r="K114" s="14" t="e">
        <f>SUM((K95/K18)+K112)</f>
        <v>#DIV/0!</v>
      </c>
      <c r="L114" s="5" t="s">
        <v>50</v>
      </c>
    </row>
    <row r="115" spans="1:14" x14ac:dyDescent="0.25">
      <c r="B115" s="46"/>
      <c r="C115" s="46"/>
      <c r="D115" s="46"/>
      <c r="E115" s="46"/>
      <c r="F115" s="46"/>
      <c r="G115" s="46"/>
      <c r="H115" s="46"/>
      <c r="I115" s="46"/>
    </row>
    <row r="116" spans="1:14" ht="15.75" thickBot="1" x14ac:dyDescent="0.3"/>
    <row r="117" spans="1:14" ht="15.75" thickBot="1" x14ac:dyDescent="0.3">
      <c r="B117" s="48" t="s">
        <v>174</v>
      </c>
      <c r="C117" s="48"/>
      <c r="D117" s="48"/>
      <c r="E117" s="48"/>
      <c r="F117" s="48"/>
      <c r="G117" s="48"/>
      <c r="H117" s="48"/>
      <c r="K117" s="14" t="e">
        <f>SUM(K95/K47)</f>
        <v>#DIV/0!</v>
      </c>
    </row>
    <row r="118" spans="1:14" ht="15.75" thickBot="1" x14ac:dyDescent="0.3"/>
    <row r="119" spans="1:14" ht="15.75" thickBot="1" x14ac:dyDescent="0.3">
      <c r="B119" s="38" t="s">
        <v>275</v>
      </c>
      <c r="C119" s="38"/>
      <c r="D119" s="38"/>
      <c r="E119" s="38"/>
      <c r="F119" s="1"/>
      <c r="G119" s="1"/>
      <c r="H119" s="1"/>
      <c r="I119" s="1"/>
      <c r="K119" s="21" t="e">
        <f>ROUNDUP(K117,0)</f>
        <v>#DIV/0!</v>
      </c>
    </row>
    <row r="120" spans="1:14" ht="15.75" thickBot="1" x14ac:dyDescent="0.3"/>
    <row r="121" spans="1:14" ht="15" customHeight="1" thickBot="1" x14ac:dyDescent="0.3">
      <c r="B121" s="46" t="s">
        <v>176</v>
      </c>
      <c r="C121" s="46"/>
      <c r="D121" s="46"/>
      <c r="E121" s="46"/>
      <c r="F121" s="46"/>
      <c r="G121" s="46"/>
      <c r="H121" s="46"/>
      <c r="I121" s="46"/>
      <c r="J121" s="19"/>
      <c r="K121" s="14" t="e">
        <f>SUM((K119-1)*K51)</f>
        <v>#DIV/0!</v>
      </c>
      <c r="L121" s="5" t="s">
        <v>50</v>
      </c>
    </row>
    <row r="122" spans="1:14" x14ac:dyDescent="0.25">
      <c r="B122" s="46"/>
      <c r="C122" s="46"/>
      <c r="D122" s="46"/>
      <c r="E122" s="46"/>
      <c r="F122" s="46"/>
      <c r="G122" s="46"/>
      <c r="H122" s="46"/>
      <c r="I122" s="46"/>
      <c r="J122" s="19"/>
    </row>
    <row r="123" spans="1:14" ht="15.75" thickBot="1" x14ac:dyDescent="0.3"/>
    <row r="124" spans="1:14" ht="15.75" thickBot="1" x14ac:dyDescent="0.3">
      <c r="B124" s="48" t="s">
        <v>177</v>
      </c>
      <c r="C124" s="48"/>
      <c r="D124" s="48"/>
      <c r="E124" s="48"/>
      <c r="F124" s="48"/>
      <c r="G124" s="48"/>
      <c r="H124" s="48"/>
      <c r="I124" s="48"/>
      <c r="K124" s="14" t="e">
        <f>SUM((K95/K38)+K121)</f>
        <v>#DIV/0!</v>
      </c>
      <c r="L124" s="5" t="s">
        <v>50</v>
      </c>
    </row>
    <row r="126" spans="1:14" ht="15" customHeight="1" x14ac:dyDescent="0.25">
      <c r="A126" s="46" t="s">
        <v>178</v>
      </c>
      <c r="B126" s="46"/>
      <c r="C126" s="46"/>
      <c r="D126" s="46"/>
      <c r="E126" s="19"/>
      <c r="F126" s="19"/>
      <c r="G126" s="19"/>
      <c r="H126" s="19"/>
      <c r="I126" s="19"/>
      <c r="J126" s="19"/>
      <c r="K126" s="19"/>
      <c r="L126" s="19"/>
      <c r="M126" s="19"/>
      <c r="N126" s="19"/>
    </row>
    <row r="127" spans="1:14" ht="15" customHeight="1" x14ac:dyDescent="0.25">
      <c r="A127" s="19"/>
      <c r="B127" s="85" t="s">
        <v>179</v>
      </c>
      <c r="C127" s="85"/>
      <c r="D127" s="85"/>
      <c r="E127" s="85"/>
      <c r="F127" s="85"/>
      <c r="G127" s="85"/>
      <c r="H127" s="85"/>
      <c r="I127" s="85"/>
      <c r="J127" s="85"/>
      <c r="K127" s="85"/>
      <c r="L127" s="85"/>
      <c r="M127" s="85"/>
      <c r="N127" s="17"/>
    </row>
    <row r="128" spans="1:14" ht="15.75" thickBot="1" x14ac:dyDescent="0.3"/>
    <row r="129" spans="1:12" ht="15.75" thickBot="1" x14ac:dyDescent="0.3">
      <c r="B129" s="46" t="s">
        <v>185</v>
      </c>
      <c r="C129" s="46"/>
      <c r="D129" s="46"/>
      <c r="E129" s="46"/>
      <c r="F129" s="46"/>
      <c r="G129" s="46"/>
      <c r="H129" s="46"/>
      <c r="I129" s="46"/>
      <c r="K129" s="26"/>
      <c r="L129" s="5" t="s">
        <v>186</v>
      </c>
    </row>
    <row r="130" spans="1:12" x14ac:dyDescent="0.25">
      <c r="B130" s="46"/>
      <c r="C130" s="46"/>
      <c r="D130" s="46"/>
      <c r="E130" s="46"/>
      <c r="F130" s="46"/>
      <c r="G130" s="46"/>
      <c r="H130" s="46"/>
      <c r="I130" s="46"/>
    </row>
    <row r="131" spans="1:12" ht="15.75" thickBot="1" x14ac:dyDescent="0.3"/>
    <row r="132" spans="1:12" ht="15.75" thickBot="1" x14ac:dyDescent="0.3">
      <c r="B132" s="46" t="s">
        <v>187</v>
      </c>
      <c r="C132" s="46"/>
      <c r="D132" s="46"/>
      <c r="E132" s="46"/>
      <c r="F132" s="46"/>
      <c r="G132" s="46"/>
      <c r="H132" s="46"/>
      <c r="I132" s="46"/>
      <c r="K132" s="26"/>
      <c r="L132" s="5" t="s">
        <v>186</v>
      </c>
    </row>
    <row r="133" spans="1:12" x14ac:dyDescent="0.25">
      <c r="B133" s="46"/>
      <c r="C133" s="46"/>
      <c r="D133" s="46"/>
      <c r="E133" s="46"/>
      <c r="F133" s="46"/>
      <c r="G133" s="46"/>
      <c r="H133" s="46"/>
      <c r="I133" s="46"/>
    </row>
    <row r="134" spans="1:12" x14ac:dyDescent="0.25">
      <c r="B134" s="46"/>
      <c r="C134" s="46"/>
      <c r="D134" s="46"/>
      <c r="E134" s="46"/>
      <c r="F134" s="46"/>
      <c r="G134" s="46"/>
      <c r="H134" s="46"/>
      <c r="I134" s="46"/>
    </row>
    <row r="135" spans="1:12" ht="15.75" thickBot="1" x14ac:dyDescent="0.3"/>
    <row r="136" spans="1:12" ht="15.75" thickBot="1" x14ac:dyDescent="0.3">
      <c r="B136" s="46" t="s">
        <v>237</v>
      </c>
      <c r="C136" s="46"/>
      <c r="D136" s="46"/>
      <c r="E136" s="46"/>
      <c r="F136" s="46"/>
      <c r="G136" s="46"/>
      <c r="H136" s="46"/>
      <c r="I136" s="46"/>
      <c r="K136" s="14">
        <f>SUM((K129+K132)/32)</f>
        <v>0</v>
      </c>
      <c r="L136" s="5" t="s">
        <v>188</v>
      </c>
    </row>
    <row r="137" spans="1:12" x14ac:dyDescent="0.25">
      <c r="B137" s="46"/>
      <c r="C137" s="46"/>
      <c r="D137" s="46"/>
      <c r="E137" s="46"/>
      <c r="F137" s="46"/>
      <c r="G137" s="46"/>
      <c r="H137" s="46"/>
      <c r="I137" s="46"/>
    </row>
    <row r="139" spans="1:12" ht="15" customHeight="1" x14ac:dyDescent="0.25">
      <c r="B139" s="70" t="s">
        <v>273</v>
      </c>
      <c r="C139" s="70"/>
      <c r="D139" s="70"/>
      <c r="E139" s="70"/>
      <c r="F139" s="70"/>
      <c r="G139" s="70"/>
      <c r="H139" s="70"/>
      <c r="I139" s="70"/>
      <c r="J139" s="70"/>
      <c r="K139" s="70"/>
      <c r="L139" s="13"/>
    </row>
    <row r="140" spans="1:12" x14ac:dyDescent="0.25">
      <c r="B140" s="70"/>
      <c r="C140" s="70"/>
      <c r="D140" s="70"/>
      <c r="E140" s="70"/>
      <c r="F140" s="70"/>
      <c r="G140" s="70"/>
      <c r="H140" s="70"/>
      <c r="I140" s="70"/>
      <c r="J140" s="70"/>
      <c r="K140" s="70"/>
      <c r="L140" s="13"/>
    </row>
    <row r="141" spans="1:12" x14ac:dyDescent="0.25">
      <c r="B141" s="70"/>
      <c r="C141" s="70"/>
      <c r="D141" s="70"/>
      <c r="E141" s="70"/>
      <c r="F141" s="70"/>
      <c r="G141" s="70"/>
      <c r="H141" s="70"/>
      <c r="I141" s="70"/>
      <c r="J141" s="70"/>
      <c r="K141" s="70"/>
      <c r="L141" s="13"/>
    </row>
    <row r="142" spans="1:12" x14ac:dyDescent="0.25">
      <c r="B142" s="13"/>
      <c r="C142" s="13"/>
      <c r="D142" s="13"/>
      <c r="E142" s="13"/>
      <c r="F142" s="13"/>
      <c r="G142" s="13"/>
      <c r="H142" s="13"/>
      <c r="I142" s="13"/>
      <c r="J142" s="13"/>
      <c r="K142" s="13"/>
      <c r="L142" s="13"/>
    </row>
    <row r="143" spans="1:12" x14ac:dyDescent="0.25">
      <c r="A143" s="49" t="s">
        <v>189</v>
      </c>
      <c r="B143" s="49"/>
      <c r="C143" s="49"/>
      <c r="D143" s="49"/>
      <c r="E143" s="49"/>
      <c r="F143" s="49"/>
      <c r="G143" s="51"/>
      <c r="H143" s="51"/>
      <c r="I143" s="51"/>
      <c r="J143" s="51"/>
      <c r="K143" s="51"/>
      <c r="L143" s="51"/>
    </row>
    <row r="145" spans="2:7" x14ac:dyDescent="0.25">
      <c r="B145" s="48" t="s">
        <v>190</v>
      </c>
      <c r="C145" s="48"/>
      <c r="D145" s="48"/>
      <c r="E145" s="48"/>
      <c r="F145" s="48"/>
      <c r="G145" s="48"/>
    </row>
    <row r="164" spans="1:2" x14ac:dyDescent="0.25">
      <c r="A164" s="5"/>
      <c r="B164" s="5"/>
    </row>
  </sheetData>
  <sheetProtection algorithmName="SHA-512" hashValue="6SwnUgLIskBCwMmS6uyjCWPkTd430fl7Yr1hZV/mBwnPGrGKC7mXXT+r3CiF3vtt1SiCWEErWw0kdJt/b+ALlA==" saltValue="hWmiTCmnBIwQV1DG5VG0FQ==" spinCount="100000" sheet="1" selectLockedCells="1"/>
  <mergeCells count="79">
    <mergeCell ref="B127:M127"/>
    <mergeCell ref="B108:H108"/>
    <mergeCell ref="B114:I115"/>
    <mergeCell ref="B117:H117"/>
    <mergeCell ref="B101:I102"/>
    <mergeCell ref="L101:M101"/>
    <mergeCell ref="B121:I122"/>
    <mergeCell ref="B124:I124"/>
    <mergeCell ref="A126:D126"/>
    <mergeCell ref="B94:D94"/>
    <mergeCell ref="B95:I96"/>
    <mergeCell ref="L95:M95"/>
    <mergeCell ref="L98:M98"/>
    <mergeCell ref="B98:I99"/>
    <mergeCell ref="B29:G29"/>
    <mergeCell ref="B35:F35"/>
    <mergeCell ref="H86:I86"/>
    <mergeCell ref="H87:I87"/>
    <mergeCell ref="H88:I88"/>
    <mergeCell ref="H84:I84"/>
    <mergeCell ref="B38:G38"/>
    <mergeCell ref="B40:E40"/>
    <mergeCell ref="B41:I42"/>
    <mergeCell ref="C43:I43"/>
    <mergeCell ref="C44:I44"/>
    <mergeCell ref="C45:I45"/>
    <mergeCell ref="B47:D47"/>
    <mergeCell ref="A1:N2"/>
    <mergeCell ref="A3:C3"/>
    <mergeCell ref="D3:J3"/>
    <mergeCell ref="B4:C4"/>
    <mergeCell ref="D4:G4"/>
    <mergeCell ref="D5:G5"/>
    <mergeCell ref="D6:G6"/>
    <mergeCell ref="B15:H15"/>
    <mergeCell ref="B9:N10"/>
    <mergeCell ref="A8:E8"/>
    <mergeCell ref="B18:G18"/>
    <mergeCell ref="B27:D27"/>
    <mergeCell ref="B20:E20"/>
    <mergeCell ref="B21:I22"/>
    <mergeCell ref="C23:I23"/>
    <mergeCell ref="C24:I24"/>
    <mergeCell ref="C25:I25"/>
    <mergeCell ref="A90:D90"/>
    <mergeCell ref="B91:N92"/>
    <mergeCell ref="B49:F49"/>
    <mergeCell ref="B56:F56"/>
    <mergeCell ref="L56:M56"/>
    <mergeCell ref="B71:I73"/>
    <mergeCell ref="B75:I76"/>
    <mergeCell ref="B78:H78"/>
    <mergeCell ref="B59:I60"/>
    <mergeCell ref="B83:D83"/>
    <mergeCell ref="H83:I83"/>
    <mergeCell ref="H85:I85"/>
    <mergeCell ref="B145:G145"/>
    <mergeCell ref="B129:I130"/>
    <mergeCell ref="B132:I134"/>
    <mergeCell ref="B136:I137"/>
    <mergeCell ref="B139:K141"/>
    <mergeCell ref="A143:F143"/>
    <mergeCell ref="G143:L143"/>
    <mergeCell ref="B100:I100"/>
    <mergeCell ref="B31:I32"/>
    <mergeCell ref="B52:F55"/>
    <mergeCell ref="B33:I34"/>
    <mergeCell ref="B51:F51"/>
    <mergeCell ref="B61:I61"/>
    <mergeCell ref="B62:I62"/>
    <mergeCell ref="B63:I63"/>
    <mergeCell ref="D65:E65"/>
    <mergeCell ref="I65:J65"/>
    <mergeCell ref="B84:E84"/>
    <mergeCell ref="B85:G85"/>
    <mergeCell ref="B86:D86"/>
    <mergeCell ref="B79:I81"/>
    <mergeCell ref="B87:D87"/>
    <mergeCell ref="B88:D88"/>
  </mergeCells>
  <pageMargins left="0.7" right="0.7" top="0.75" bottom="0.75" header="0.3" footer="0.3"/>
  <pageSetup orientation="portrait" r:id="rId1"/>
  <ignoredErrors>
    <ignoredError sqref="K12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xdr:col>
                    <xdr:colOff>76200</xdr:colOff>
                    <xdr:row>82</xdr:row>
                    <xdr:rowOff>180975</xdr:rowOff>
                  </from>
                  <to>
                    <xdr:col>2</xdr:col>
                    <xdr:colOff>266700</xdr:colOff>
                    <xdr:row>84</xdr:row>
                    <xdr:rowOff>9525</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1</xdr:col>
                    <xdr:colOff>76200</xdr:colOff>
                    <xdr:row>83</xdr:row>
                    <xdr:rowOff>171450</xdr:rowOff>
                  </from>
                  <to>
                    <xdr:col>2</xdr:col>
                    <xdr:colOff>266700</xdr:colOff>
                    <xdr:row>85</xdr:row>
                    <xdr:rowOff>0</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1</xdr:col>
                    <xdr:colOff>76200</xdr:colOff>
                    <xdr:row>84</xdr:row>
                    <xdr:rowOff>180975</xdr:rowOff>
                  </from>
                  <to>
                    <xdr:col>2</xdr:col>
                    <xdr:colOff>209550</xdr:colOff>
                    <xdr:row>86</xdr:row>
                    <xdr:rowOff>19050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1</xdr:col>
                    <xdr:colOff>76200</xdr:colOff>
                    <xdr:row>85</xdr:row>
                    <xdr:rowOff>180975</xdr:rowOff>
                  </from>
                  <to>
                    <xdr:col>2</xdr:col>
                    <xdr:colOff>266700</xdr:colOff>
                    <xdr:row>87</xdr:row>
                    <xdr:rowOff>19050</xdr:rowOff>
                  </to>
                </anchor>
              </controlPr>
            </control>
          </mc:Choice>
        </mc:AlternateContent>
        <mc:AlternateContent xmlns:mc="http://schemas.openxmlformats.org/markup-compatibility/2006">
          <mc:Choice Requires="x14">
            <control shapeId="5131" r:id="rId8" name="Check Box 11">
              <controlPr defaultSize="0" autoFill="0" autoLine="0" autoPict="0">
                <anchor moveWithCells="1">
                  <from>
                    <xdr:col>1</xdr:col>
                    <xdr:colOff>76200</xdr:colOff>
                    <xdr:row>86</xdr:row>
                    <xdr:rowOff>180975</xdr:rowOff>
                  </from>
                  <to>
                    <xdr:col>2</xdr:col>
                    <xdr:colOff>266700</xdr:colOff>
                    <xdr:row>88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12"/>
  <sheetViews>
    <sheetView tabSelected="1" workbookViewId="0">
      <selection activeCell="A4" sqref="A4"/>
    </sheetView>
  </sheetViews>
  <sheetFormatPr defaultRowHeight="15" x14ac:dyDescent="0.25"/>
  <cols>
    <col min="1" max="1" width="21" customWidth="1"/>
    <col min="2" max="2" width="10.42578125" customWidth="1"/>
  </cols>
  <sheetData>
    <row r="1" spans="1:1" x14ac:dyDescent="0.25">
      <c r="A1" t="s">
        <v>39</v>
      </c>
    </row>
    <row r="2" spans="1:1" x14ac:dyDescent="0.25">
      <c r="A2" t="s">
        <v>40</v>
      </c>
    </row>
    <row r="3" spans="1:1" x14ac:dyDescent="0.25">
      <c r="A3" t="s">
        <v>207</v>
      </c>
    </row>
    <row r="4" spans="1:1" x14ac:dyDescent="0.25">
      <c r="A4" s="25" t="b">
        <v>0</v>
      </c>
    </row>
    <row r="5" spans="1:1" x14ac:dyDescent="0.25">
      <c r="A5" s="25" t="b">
        <v>0</v>
      </c>
    </row>
    <row r="6" spans="1:1" x14ac:dyDescent="0.25">
      <c r="A6" s="25" t="b">
        <v>0</v>
      </c>
    </row>
    <row r="7" spans="1:1" x14ac:dyDescent="0.25">
      <c r="A7" s="25" t="b">
        <v>0</v>
      </c>
    </row>
    <row r="8" spans="1:1" x14ac:dyDescent="0.25">
      <c r="A8" s="25" t="b">
        <v>0</v>
      </c>
    </row>
    <row r="10" spans="1:1" x14ac:dyDescent="0.25">
      <c r="A10" t="s">
        <v>191</v>
      </c>
    </row>
    <row r="11" spans="1:1" x14ac:dyDescent="0.25">
      <c r="A11" t="s">
        <v>192</v>
      </c>
    </row>
    <row r="12" spans="1:1" x14ac:dyDescent="0.25">
      <c r="A12" t="s">
        <v>193</v>
      </c>
    </row>
  </sheetData>
  <sheetProtection algorithmName="SHA-512" hashValue="W0pg9gDSDWRUtfF27bZyw3IwRqYLfjFkbKo+qregH0152YldUEp330JKZo/NkwB+jLQmpATALZZ6lH1onJ+djQ==" saltValue="pb+aJN7L9ZDxrGUIQ141mA==" spinCount="100000" sheet="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773F178B7A024FB2588595540D0C1E" ma:contentTypeVersion="2" ma:contentTypeDescription="Create a new document." ma:contentTypeScope="" ma:versionID="b45726750cf9f9c4c84872dfea7fd46e">
  <xsd:schema xmlns:xsd="http://www.w3.org/2001/XMLSchema" xmlns:xs="http://www.w3.org/2001/XMLSchema" xmlns:p="http://schemas.microsoft.com/office/2006/metadata/properties" xmlns:ns3="ec982078-58fc-43d5-97a5-a7b933997b7d" targetNamespace="http://schemas.microsoft.com/office/2006/metadata/properties" ma:root="true" ma:fieldsID="ad92b2ee1d2c444ee69afe693c27895d" ns3:_="">
    <xsd:import namespace="ec982078-58fc-43d5-97a5-a7b933997b7d"/>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82078-58fc-43d5-97a5-a7b933997b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6F5BFB-B98D-4E10-BA75-B2E2D3DE984D}">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ec982078-58fc-43d5-97a5-a7b933997b7d"/>
    <ds:schemaRef ds:uri="http://www.w3.org/XML/1998/namespace"/>
  </ds:schemaRefs>
</ds:datastoreItem>
</file>

<file path=customXml/itemProps2.xml><?xml version="1.0" encoding="utf-8"?>
<ds:datastoreItem xmlns:ds="http://schemas.openxmlformats.org/officeDocument/2006/customXml" ds:itemID="{84E11AA6-7DD9-475A-B5E4-B6F9CAD9D3BD}">
  <ds:schemaRefs>
    <ds:schemaRef ds:uri="http://schemas.microsoft.com/sharepoint/v3/contenttype/forms"/>
  </ds:schemaRefs>
</ds:datastoreItem>
</file>

<file path=customXml/itemProps3.xml><?xml version="1.0" encoding="utf-8"?>
<ds:datastoreItem xmlns:ds="http://schemas.openxmlformats.org/officeDocument/2006/customXml" ds:itemID="{7ED493EA-EDAF-408C-8726-FF27DB712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82078-58fc-43d5-97a5-a7b933997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Oily Waste Instructions</vt:lpstr>
      <vt:lpstr>Oily Waste Worksheet</vt:lpstr>
      <vt:lpstr>NLS Instructions</vt:lpstr>
      <vt:lpstr>NLS Worksheet </vt:lpstr>
      <vt:lpstr>Notes (DO NOT USE)</vt:lpstr>
      <vt:lpstr>'Oily Waste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Looney, Samud I LCDR</dc:creator>
  <cp:lastModifiedBy>Becker, Dennis M CTR</cp:lastModifiedBy>
  <cp:lastPrinted>2022-06-07T18:31:56Z</cp:lastPrinted>
  <dcterms:created xsi:type="dcterms:W3CDTF">2022-05-25T14:39:03Z</dcterms:created>
  <dcterms:modified xsi:type="dcterms:W3CDTF">2022-06-13T16:42:14Z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0x010100CF773F178B7A024FB2588595540D0C1E</vt:lpwstr>
  </property>
</Properties>
</file>